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firstSheet="1" activeTab="5"/>
  </bookViews>
  <sheets>
    <sheet name="CDKT nam truoc" sheetId="1" state="hidden" r:id="rId1"/>
    <sheet name="CDKT" sheetId="2" r:id="rId2"/>
    <sheet name="KQKD" sheetId="3" r:id="rId3"/>
    <sheet name="LCTT" sheetId="4" r:id="rId4"/>
    <sheet name="TM_BCTC" sheetId="5" r:id="rId5"/>
    <sheet name="PL1" sheetId="6" r:id="rId6"/>
    <sheet name="gt SGDCK" sheetId="7" state="hidden" r:id="rId7"/>
  </sheets>
  <definedNames>
    <definedName name="cdkt">'CDKT'!$B$13:$D$75</definedName>
    <definedName name="_xlnm.Print_Area" localSheetId="4">'TM_BCTC'!$A$1:$H$375</definedName>
    <definedName name="_xlnm.Print_Titles" localSheetId="1">'CDKT'!$1:$5</definedName>
    <definedName name="_xlnm.Print_Titles" localSheetId="4">'TM_BCTC'!$1:$5</definedName>
  </definedNames>
  <calcPr fullCalcOnLoad="1"/>
</workbook>
</file>

<file path=xl/comments4.xml><?xml version="1.0" encoding="utf-8"?>
<comments xmlns="http://schemas.openxmlformats.org/spreadsheetml/2006/main">
  <authors>
    <author>dthue</author>
  </authors>
  <commentList>
    <comment ref="E36" authorId="0">
      <text>
        <r>
          <rPr>
            <b/>
            <sz val="8"/>
            <rFont val="Tahoma"/>
            <family val="0"/>
          </rPr>
          <t>dthue:</t>
        </r>
        <r>
          <rPr>
            <sz val="8"/>
            <rFont val="Tahoma"/>
            <family val="0"/>
          </rPr>
          <t xml:space="preserve">
sps : (C128+C228)&gt;(N112+N111..)</t>
        </r>
      </text>
    </comment>
    <comment ref="E35" authorId="0">
      <text>
        <r>
          <rPr>
            <b/>
            <sz val="8"/>
            <rFont val="Tahoma"/>
            <family val="0"/>
          </rPr>
          <t>dthue:</t>
        </r>
        <r>
          <rPr>
            <sz val="8"/>
            <rFont val="Tahoma"/>
            <family val="0"/>
          </rPr>
          <t xml:space="preserve">
sps: (N128+N228)&gt;(C111;112…)
</t>
        </r>
      </text>
    </comment>
    <comment ref="F35" authorId="0">
      <text>
        <r>
          <rPr>
            <b/>
            <sz val="8"/>
            <rFont val="Tahoma"/>
            <family val="0"/>
          </rPr>
          <t>dthue:</t>
        </r>
        <r>
          <rPr>
            <sz val="8"/>
            <rFont val="Tahoma"/>
            <family val="0"/>
          </rPr>
          <t xml:space="preserve">
sps: (N128+N228)&gt;(C111;112…)
</t>
        </r>
      </text>
    </comment>
    <comment ref="F36" authorId="0">
      <text>
        <r>
          <rPr>
            <b/>
            <sz val="8"/>
            <rFont val="Tahoma"/>
            <family val="0"/>
          </rPr>
          <t>dthue:</t>
        </r>
        <r>
          <rPr>
            <sz val="8"/>
            <rFont val="Tahoma"/>
            <family val="0"/>
          </rPr>
          <t xml:space="preserve">
sps : (C128+C228)&gt;(N112+N111..)</t>
        </r>
      </text>
    </comment>
  </commentList>
</comments>
</file>

<file path=xl/comments5.xml><?xml version="1.0" encoding="utf-8"?>
<comments xmlns="http://schemas.openxmlformats.org/spreadsheetml/2006/main">
  <authors>
    <author>dthue</author>
  </authors>
  <commentList>
    <comment ref="H117" authorId="0">
      <text>
        <r>
          <rPr>
            <b/>
            <sz val="8"/>
            <rFont val="Tahoma"/>
            <family val="0"/>
          </rPr>
          <t>dthue:</t>
        </r>
        <r>
          <rPr>
            <sz val="8"/>
            <rFont val="Tahoma"/>
            <family val="0"/>
          </rPr>
          <t xml:space="preserve">
sdck: N156</t>
        </r>
      </text>
    </comment>
  </commentList>
</comments>
</file>

<file path=xl/sharedStrings.xml><?xml version="1.0" encoding="utf-8"?>
<sst xmlns="http://schemas.openxmlformats.org/spreadsheetml/2006/main" count="1012" uniqueCount="741">
  <si>
    <t>Sản xuất, kinh doanh</t>
  </si>
  <si>
    <r>
      <t xml:space="preserve">          </t>
    </r>
    <r>
      <rPr>
        <sz val="11"/>
        <color indexed="8"/>
        <rFont val="Arial Narrow"/>
        <family val="2"/>
      </rPr>
      <t>50% giá trị đối với khoản nợ phải thu quá hạn từ 1 năm đến dưới 2 năm.</t>
    </r>
  </si>
  <si>
    <r>
      <t xml:space="preserve">          </t>
    </r>
    <r>
      <rPr>
        <sz val="11"/>
        <color indexed="8"/>
        <rFont val="Arial Narrow"/>
        <family val="2"/>
      </rPr>
      <t>70% giá trị đối với khoản nợ phải thu quá hạn từ 2 năm đến dưới 3 năm.</t>
    </r>
  </si>
  <si>
    <r>
      <t xml:space="preserve">       </t>
    </r>
    <r>
      <rPr>
        <sz val="11"/>
        <color indexed="8"/>
        <rFont val="Arial Narrow"/>
        <family val="2"/>
      </rPr>
      <t>100% giá trị đối với khoản nợ phải thu quá hạn từ 3 năm trở lên.</t>
    </r>
  </si>
  <si>
    <t>Các quỹ được trích lập và sử dụng theo Điều lệ Công ty và quyết định của Đại hội đồng cổ đông hàng năm.</t>
  </si>
  <si>
    <t>Công ty liên kết của Cty CP Dược phẩm Dược liệu Pharmedic</t>
  </si>
  <si>
    <t>Quỹ đầu tư phát triển</t>
  </si>
  <si>
    <t>Chi phí vật dụng, công cụ, dụng cụ</t>
  </si>
  <si>
    <t>Chi phí vật dụng, công cụ dụng cụ quản lý</t>
  </si>
  <si>
    <t xml:space="preserve">              Người lập biểu</t>
  </si>
  <si>
    <t xml:space="preserve">               Đặng thị Huệ</t>
  </si>
  <si>
    <t xml:space="preserve">  Mai Thị Bé  </t>
  </si>
  <si>
    <t>LNST năm 2011 theo BCTC kiểm toán năm 2011</t>
  </si>
  <si>
    <t>LNST</t>
  </si>
  <si>
    <t xml:space="preserve">Doanh thu bán hàng và cung cấp dịch vụ </t>
  </si>
  <si>
    <t>Các khoản giảm trừ</t>
  </si>
  <si>
    <t>Lợi nhuận gộp về bán hàng và cung cấp dịch vụ</t>
  </si>
  <si>
    <r>
      <t xml:space="preserve"> </t>
    </r>
    <r>
      <rPr>
        <i/>
        <u val="single"/>
        <sz val="12"/>
        <rFont val="Arial Narrow"/>
        <family val="2"/>
      </rPr>
      <t>Trong đó</t>
    </r>
    <r>
      <rPr>
        <i/>
        <sz val="12"/>
        <rFont val="Arial Narrow"/>
        <family val="2"/>
      </rPr>
      <t xml:space="preserve"> : - Điều chỉnh giảm ước tính lãi tiền gửi có kỳ hạn dưới 3 tháng tại ngân hàng TMCP Ngoại thương chi nhánh Bến thành từ ngày gửi đến 31/12/2011</t>
    </r>
  </si>
  <si>
    <r>
      <t xml:space="preserve"> </t>
    </r>
    <r>
      <rPr>
        <u val="single"/>
        <sz val="12"/>
        <rFont val="Arial Narrow"/>
        <family val="2"/>
      </rPr>
      <t>Trong đó</t>
    </r>
    <r>
      <rPr>
        <sz val="12"/>
        <rFont val="Arial Narrow"/>
        <family val="2"/>
      </rPr>
      <t xml:space="preserve"> : - Tăng trích lập dự phòng phải thu quá hạn</t>
    </r>
  </si>
  <si>
    <t xml:space="preserve"> - Điều chỉnh giảm trợ cấp mất nghỉ việc trả người lao động</t>
  </si>
  <si>
    <t xml:space="preserve">Bộ máy điều hòa nhiệt độ </t>
  </si>
  <si>
    <t>Thuế giá trị gia tăng vật tư, hàng hóa nhập khẩu</t>
  </si>
  <si>
    <t xml:space="preserve">Bảo hiểm xã hội, y tế, kinh phí công đoàn chưa nộp </t>
  </si>
  <si>
    <r>
      <t xml:space="preserve"> - </t>
    </r>
    <r>
      <rPr>
        <i/>
        <sz val="11"/>
        <rFont val="Arial Narrow"/>
        <family val="2"/>
      </rPr>
      <t>Trích Quỹ đầu tư phát triển từ lợi nhuận năm 2011</t>
    </r>
  </si>
  <si>
    <r>
      <t xml:space="preserve"> - </t>
    </r>
    <r>
      <rPr>
        <i/>
        <sz val="11"/>
        <rFont val="Arial Narrow"/>
        <family val="2"/>
      </rPr>
      <t>Trích Quỹ dự phòng tài chính từ lợi nhuận năm 2011</t>
    </r>
  </si>
  <si>
    <r>
      <t xml:space="preserve"> - </t>
    </r>
    <r>
      <rPr>
        <i/>
        <sz val="11"/>
        <rFont val="Arial Narrow"/>
        <family val="2"/>
      </rPr>
      <t>Chi trả cổ tức năm 2011</t>
    </r>
  </si>
  <si>
    <r>
      <t xml:space="preserve"> - </t>
    </r>
    <r>
      <rPr>
        <i/>
        <sz val="11"/>
        <rFont val="Arial Narrow"/>
        <family val="2"/>
      </rPr>
      <t>Tạm ứng cổ tức đợt 1 năm 2012</t>
    </r>
  </si>
  <si>
    <r>
      <t xml:space="preserve"> - </t>
    </r>
    <r>
      <rPr>
        <i/>
        <sz val="11"/>
        <rFont val="Arial Narrow"/>
        <family val="2"/>
      </rPr>
      <t>Trích Quỹ khen thưởng, phúc lợi từ lợi nhuận năm 2012</t>
    </r>
  </si>
  <si>
    <t>PL</t>
  </si>
  <si>
    <t xml:space="preserve"> - Đc tăng chi phí nhân viên quản lý (tiền lương các khoản trích theo lương theo quyết toán của Bảo hiểm xã hội )</t>
  </si>
  <si>
    <t>Trong đó: - tăng phạt chậm nộp BHXH</t>
  </si>
  <si>
    <t>Chi phí thuế thu nhập doanh nghiệp</t>
  </si>
  <si>
    <t xml:space="preserve"> Trên đây là toàn bộ nội dung giải trình chênh lệch LNST giữa BCTC tự lập và BCTC kiểm toán năm 2011 của Công ty.</t>
  </si>
  <si>
    <t xml:space="preserve"> Trân trọng kính chào..</t>
  </si>
  <si>
    <t>TP. HCM, ngày 02 tháng 5 năm 2012</t>
  </si>
  <si>
    <t>TỔNG GIÁM ĐỐC</t>
  </si>
  <si>
    <t>Số dư tiền tệ có gốc ngoại tệ cuối kỳ được qui đổi theo tỷ giá tại ngày cuối kỳ.</t>
  </si>
  <si>
    <t>Chênh lệch tỷ giá phát sinh trong kỳ và chênh lệch tỷ giá do đánh giá lại các khoản mục tiền tệ có gốc ngoại tệ cuối kỳ được ghi nhận vào thu nhập hoăc chi phí trong kỳ.</t>
  </si>
  <si>
    <t>Thiết bị, cấu hình và bản quyền đọc mã vạch Iscala.</t>
  </si>
  <si>
    <t>Phí sửa chữa tài sản</t>
  </si>
  <si>
    <t>VI.1</t>
  </si>
  <si>
    <t>VI.2</t>
  </si>
  <si>
    <t>VI.3</t>
  </si>
  <si>
    <t>VI.4</t>
  </si>
  <si>
    <t>VI.5</t>
  </si>
  <si>
    <t>VI.6</t>
  </si>
  <si>
    <t>VI.7</t>
  </si>
  <si>
    <t>VI.8</t>
  </si>
  <si>
    <t>VI.9</t>
  </si>
  <si>
    <t>Công ty áp dụng Chế độ Kế toán Doanh nghiệp Việt Nam được ban hành theo Quyết định số 15/2006/QĐ-BTC ngày 20 tháng 3 năm 2006 của Bộ trưởng Bộ Tài chính và các thông tư hướng dẫn thực hiện chuẩn mực và chế độ kế toán của Bộ Tài chính.</t>
  </si>
  <si>
    <t>Ban Tổng Giám Đốc đảm bảo đã tuân thủ đầy đủ yêu cầu của Luật kế toán, các Chuẩn mực và Chế độ kế toán Doanh nghiệp Việt Nam được ban hành theo Quyết định số 15/2006/QĐ-BTC ngày 20 tháng 3 năm 2006 của Bộ trưởng Bộ Tài chính cũng như các thông tư hướng dẫn thực hiện các chuẩn mực và chế độ kế toán của Bội Tài chính trong việc lập Báo cáo tài chính.</t>
  </si>
  <si>
    <t>TÀI SẢN</t>
  </si>
  <si>
    <t>270</t>
  </si>
  <si>
    <t>Thặng dư vốn cổ phần</t>
  </si>
  <si>
    <t>Cổ phiếu quỹ</t>
  </si>
  <si>
    <t>Quỹ dự phòng tài chính</t>
  </si>
  <si>
    <t xml:space="preserve">Số dư đầu năm trước </t>
  </si>
  <si>
    <t>Số dư cuối kỳ</t>
  </si>
  <si>
    <t>Số dư đầu năm</t>
  </si>
  <si>
    <t>Tăng từ kết quả kinh doanh trong năm nay</t>
  </si>
  <si>
    <t>Tổng chi phí thuế thu nhập doanh nghiệp hoãn lại:</t>
  </si>
  <si>
    <t>Thuyết minh báo cáo tài chính</t>
  </si>
  <si>
    <t>Bảng cân đối kế toán</t>
  </si>
  <si>
    <t>Số dư cuối năm trước, số dư đầu năm nay</t>
  </si>
  <si>
    <t>2.Tài sản thuế thu nhập hoãn lại</t>
  </si>
  <si>
    <t>262</t>
  </si>
  <si>
    <t>1. Doanh thu bán hàng và cung cấp dịch vụ</t>
  </si>
  <si>
    <t>2. Các khoản giảm trừ doanh thu</t>
  </si>
  <si>
    <t>4. Giá vốn hàng bán</t>
  </si>
  <si>
    <t>6. Doanh thu hoạt động tài chính</t>
  </si>
  <si>
    <t>7. Chi phí từ hoạt động đầu tư tài chính</t>
  </si>
  <si>
    <t>8. Chi phí bán hàng</t>
  </si>
  <si>
    <t>9. Chi phí quản lý doanh nghiệp</t>
  </si>
  <si>
    <t>Cao Tấn Tước</t>
  </si>
  <si>
    <t xml:space="preserve"> - Quỹ đầu tư phát triển  :</t>
  </si>
  <si>
    <t>Thuế thu nhập doanh nghiệp</t>
  </si>
  <si>
    <t xml:space="preserve">Doanh thu bán hàng hoá, thành phẩm được ghi nhận khi phần lớn rủi ro và lợi ích gắn liền với quyền sở hữu hàng hóa được chuyển giao cho người mua đồng thời Công ty có được sự đảm bảo nhận được lợi ích kinh tế từ giao dịch bán hàng. </t>
  </si>
  <si>
    <t xml:space="preserve">Đơn vị tính: VNĐ </t>
  </si>
  <si>
    <t>Mã số</t>
  </si>
  <si>
    <t>Thuyết minh</t>
  </si>
  <si>
    <t xml:space="preserve"> Số cuối kỳ </t>
  </si>
  <si>
    <t xml:space="preserve"> Số đầu năm </t>
  </si>
  <si>
    <t>V.1</t>
  </si>
  <si>
    <t>V.2</t>
  </si>
  <si>
    <t>V.4</t>
  </si>
  <si>
    <t>V.8</t>
  </si>
  <si>
    <t>CÁC CHỈ TIÊU NGOÀI BẢNG CÂN ĐỐI KẾ TOÁN</t>
  </si>
  <si>
    <t xml:space="preserve"> Tổng giám đốc </t>
  </si>
  <si>
    <t>Năm nay</t>
  </si>
  <si>
    <t>Năm trước</t>
  </si>
  <si>
    <t>01</t>
  </si>
  <si>
    <t>03</t>
  </si>
  <si>
    <t>I.</t>
  </si>
  <si>
    <t>1.</t>
  </si>
  <si>
    <t>II.</t>
  </si>
  <si>
    <t>III.</t>
  </si>
  <si>
    <t>2.</t>
  </si>
  <si>
    <t>5.</t>
  </si>
  <si>
    <t>V.</t>
  </si>
  <si>
    <t>3.</t>
  </si>
  <si>
    <t>4.</t>
  </si>
  <si>
    <t>BẢNG CÂN ĐỐI KẾ TOÁN</t>
  </si>
  <si>
    <t>BÁO CÁO LƯU CHUYỂN TIỀN TỆ</t>
  </si>
  <si>
    <t>(Theo phương pháp gián tiếp)</t>
  </si>
  <si>
    <t>CHỈ TIÊU</t>
  </si>
  <si>
    <t xml:space="preserve"> Năm nay </t>
  </si>
  <si>
    <t xml:space="preserve"> Năm trước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</si>
  <si>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</si>
  <si>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</si>
  <si>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</si>
  <si>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</si>
  <si>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</si>
  <si>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</si>
  <si>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Tiền thu hồi vốn đầu tư vào đơn vị khác</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</si>
  <si>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</si>
  <si>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</si>
  <si>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</si>
  <si>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</si>
  <si>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</si>
  <si>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</si>
  <si>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</si>
  <si>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</si>
  <si>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</si>
  <si>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TỔNG CỘNG TÀI SẢN</t>
  </si>
  <si>
    <t>V.8&amp;V.9</t>
  </si>
  <si>
    <t>03 - 05 năm</t>
  </si>
  <si>
    <t>Công ty có nghĩa vụ nộp thuế thu nhập doanh nghiệp với thuế suất 25% trên thu nhập chịu thuế.</t>
  </si>
  <si>
    <t>Tiền và tương đương tiền đầu kỳ</t>
  </si>
  <si>
    <t>Ảnh hưởng của chênh lệch tỷ giá hối đoái quy đổi ngoại tệ</t>
  </si>
  <si>
    <t>Tiền và tương đương tiền cuối kỳ</t>
  </si>
  <si>
    <t>Các khoản tương đương tiền</t>
  </si>
  <si>
    <t>112</t>
  </si>
  <si>
    <t>121</t>
  </si>
  <si>
    <t>129</t>
  </si>
  <si>
    <t>6.</t>
  </si>
  <si>
    <t>149</t>
  </si>
  <si>
    <t>V.3</t>
  </si>
  <si>
    <t>THUYẾT MINH BÁO CÁO TÀI CHÍNH</t>
  </si>
  <si>
    <t xml:space="preserve"> 3.</t>
  </si>
  <si>
    <t xml:space="preserve"> CHUẨN MỰC VÀ CHẾ ĐỘ KẾ TOÁN ÁP DỤNG </t>
  </si>
  <si>
    <t>Chế độ kế toán áp dụng:</t>
  </si>
  <si>
    <t>CÁC CHÍNH SÁCH KẾ TOÁN ÁP DỤNG</t>
  </si>
  <si>
    <t>8.</t>
  </si>
  <si>
    <t>9.</t>
  </si>
  <si>
    <t>10.</t>
  </si>
  <si>
    <t>11.</t>
  </si>
  <si>
    <t>12.</t>
  </si>
  <si>
    <t>Số cuối kỳ</t>
  </si>
  <si>
    <t>Số đầu năm</t>
  </si>
  <si>
    <t>Tiền mặt</t>
  </si>
  <si>
    <t>Tiền gửi ngân hàng</t>
  </si>
  <si>
    <t>Cộng</t>
  </si>
  <si>
    <t>Hàng tồn kho</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</si>
  <si>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</si>
  <si>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</si>
  <si>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</si>
  <si>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</si>
  <si>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</si>
  <si>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</si>
  <si>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</si>
  <si>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</si>
  <si>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</si>
  <si>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</si>
  <si>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</si>
  <si>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</si>
  <si>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</si>
  <si>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</si>
  <si>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TSCĐ vô hình khác</t>
  </si>
  <si>
    <t>Mua trong kỳ</t>
  </si>
  <si>
    <t xml:space="preserve"> Chi phí xây dựng cơ bản dở dang</t>
  </si>
  <si>
    <t>13.</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</si>
  <si>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</si>
  <si>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</si>
  <si>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</si>
  <si>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</si>
  <si>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</si>
  <si>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</si>
  <si>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</si>
  <si>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</si>
  <si>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</si>
  <si>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</si>
  <si>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</si>
  <si>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</si>
  <si>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</si>
  <si>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</si>
  <si>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</si>
  <si>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</si>
  <si>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 xml:space="preserve">Số lượng cổ phiếu đang lưu hành </t>
  </si>
  <si>
    <t>Tổng doanh thu</t>
  </si>
  <si>
    <t xml:space="preserve">Các khoản giảm trừ doanh thu </t>
  </si>
  <si>
    <t>Giá vốn hàng bán</t>
  </si>
  <si>
    <t>Doanh thu hoạt động tài chính</t>
  </si>
  <si>
    <t>Chi phí tài chính</t>
  </si>
  <si>
    <t>Chi phí bán hàng</t>
  </si>
  <si>
    <t>Chí phí khấu hao tài sản cố định</t>
  </si>
  <si>
    <t>Chi phí dịch vụ mua ngoài</t>
  </si>
  <si>
    <t>Chi phí bằng tiền khác</t>
  </si>
  <si>
    <t>Chi phí quản lý doanh nghiệp</t>
  </si>
  <si>
    <t>Thu nhập khác</t>
  </si>
  <si>
    <t>Chi phí khác</t>
  </si>
  <si>
    <t>Chi phí thuế thu nhập doanh nghiệp hiện hành</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</si>
  <si>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</si>
  <si>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</si>
  <si>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</si>
  <si>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</si>
  <si>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</si>
  <si>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</si>
  <si>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Chi phí sản xuất kinh doanh theo yếu tố</t>
  </si>
  <si>
    <t>Chi phí nguyên liệu, vật liệu</t>
  </si>
  <si>
    <t xml:space="preserve">Chi phí nhân công </t>
  </si>
  <si>
    <t>Chi phí khấu hao tài sản cố định</t>
  </si>
  <si>
    <t>V.6</t>
  </si>
  <si>
    <t>V.7</t>
  </si>
  <si>
    <t>154</t>
  </si>
  <si>
    <t>V.9</t>
  </si>
  <si>
    <t>240</t>
  </si>
  <si>
    <t>258</t>
  </si>
  <si>
    <t>259</t>
  </si>
  <si>
    <t>261</t>
  </si>
  <si>
    <t>268</t>
  </si>
  <si>
    <t>7.</t>
  </si>
  <si>
    <t>337</t>
  </si>
  <si>
    <t>14.</t>
  </si>
  <si>
    <t>Doanh thu bán hàng và cung cấp dịch vụ</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</si>
  <si>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</si>
  <si>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</si>
  <si>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</si>
  <si>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</si>
  <si>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</si>
  <si>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</si>
  <si>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</si>
  <si>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</si>
  <si>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</si>
  <si>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</si>
  <si>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</si>
  <si>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</si>
  <si>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</si>
  <si>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</si>
  <si>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</si>
  <si>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</si>
  <si>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</si>
  <si>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</si>
  <si>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</si>
  <si>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</si>
  <si>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</si>
  <si>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</si>
  <si>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</si>
  <si>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 xml:space="preserve">IV. </t>
  </si>
  <si>
    <t>Công ty cổ phần</t>
  </si>
  <si>
    <t>Đơn vị tiền tệ sử dụng trong kế toán:</t>
  </si>
  <si>
    <t xml:space="preserve">Tuyên bố về việc tuân thủ chuẩn mực kế toán và chế độ kế toán: </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</si>
  <si>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</si>
  <si>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Giá gốc hàng tồn kho được tính theo phương pháp bình quân gia quyền và được hạch toán theo phương pháp kê khai thường xuyên.</t>
  </si>
  <si>
    <t>Các khoản phải thu thương mại và phải thu khác</t>
  </si>
  <si>
    <t>Các khoản phải thu thương mại và phải thu khác được ghi nhận theo hóa đơn, chứng từ.</t>
  </si>
  <si>
    <t>Quyền sử dụng đất</t>
  </si>
  <si>
    <t>Thiết bị, phương tiện vận tải</t>
  </si>
  <si>
    <t>Thiết bị dụng cụ quản lý</t>
  </si>
  <si>
    <t xml:space="preserve">Tài sản cố định khác </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</si>
  <si>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</si>
  <si>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</si>
  <si>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</si>
  <si>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</si>
  <si>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</si>
  <si>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Kế toán trưởng</t>
  </si>
  <si>
    <t xml:space="preserve"> Cao Tấn Tước </t>
  </si>
  <si>
    <t xml:space="preserve">III. </t>
  </si>
  <si>
    <t xml:space="preserve"> - Quỹ khen thưởng phúc lợi :</t>
  </si>
  <si>
    <t xml:space="preserve">Cổ tức </t>
  </si>
  <si>
    <t>Cổ tức được ghi nhận là khoản nợ phải trả trong kỳ theo mức cổ tức được công bố.</t>
  </si>
  <si>
    <t>Nguyên tắc chuyển đổi ngoại tệ</t>
  </si>
  <si>
    <t>THÔNG TIN BỔ SUNG CHO CÁC KHOẢN MỤC TRÌNH BÀY TRONG BẢNG CÂN ĐỐI KẾ TOÁN</t>
  </si>
  <si>
    <t>Tiền và các khoản tương đương tiền</t>
  </si>
  <si>
    <t>Tài sản ngắn hạn khác</t>
  </si>
  <si>
    <t>Ký quỹ ngắn hạn</t>
  </si>
  <si>
    <t>Tăng, giảm tài sản cố định hữu hình</t>
  </si>
  <si>
    <t xml:space="preserve">Mua mới </t>
  </si>
  <si>
    <t>Xây dựng cơ bản hoàn thành</t>
  </si>
  <si>
    <t>Thanh lý, nhượng bán</t>
  </si>
  <si>
    <t>Trong đó,</t>
  </si>
  <si>
    <t>Giá trị hao mòn</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</si>
  <si>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</si>
  <si>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</si>
  <si>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</si>
  <si>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</si>
  <si>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</si>
  <si>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</si>
  <si>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Doanh thu</t>
  </si>
  <si>
    <t xml:space="preserve"> - Hàng bán trả lại</t>
  </si>
  <si>
    <t>Thuế, phí và lệ phí</t>
  </si>
  <si>
    <t>Các khoản điều chỉnh tăng, giảm lợi nhuận kế toán để xác định lợi nhuận chịu thuế thu nhập doanh nghiệp :</t>
  </si>
  <si>
    <t>Chỉ tiêu</t>
  </si>
  <si>
    <t xml:space="preserve">    Chi phí tiền lương</t>
  </si>
  <si>
    <t xml:space="preserve">               Cao Tấn Tước</t>
  </si>
  <si>
    <t xml:space="preserve">    Chí phí BHXH, BHTN, BHYT &amp; KPCĐ</t>
  </si>
  <si>
    <t>Thuế giá trị gia tăng hàng hoá dịch vụ bán ra</t>
  </si>
  <si>
    <t>Lãi cơ bản trên cổ phiếu (đồng/cổ phiếu)</t>
  </si>
  <si>
    <t xml:space="preserve">Hình thức sở hữu vốn    </t>
  </si>
  <si>
    <t xml:space="preserve">Lĩnh vực kinh doanh       </t>
  </si>
  <si>
    <t xml:space="preserve">Ngành nghề kinh doanh </t>
  </si>
  <si>
    <t xml:space="preserve"> :</t>
  </si>
  <si>
    <t xml:space="preserve">               </t>
  </si>
  <si>
    <t xml:space="preserve">    Người lập biểu </t>
  </si>
  <si>
    <t xml:space="preserve">Kế toán trưởng </t>
  </si>
  <si>
    <t xml:space="preserve">         </t>
  </si>
  <si>
    <t xml:space="preserve"> Đặng thị Huệ </t>
  </si>
  <si>
    <t>23</t>
  </si>
  <si>
    <t>24</t>
  </si>
  <si>
    <t>25</t>
  </si>
  <si>
    <t>Sản xuất kinh doanh dược phẩm, dược liệu, mỹ phẩm, vật tư, y tế và các sản phẩm khác thuộc ngành y tế. Liên doanh, liên kết với tổ chức và cá nhân ở trong và ngoài nước. Gia công chế biến một số nguyên liệu phụ liệu ( chủ yếu từ dược liệu  để sản xuất một số  mặt hàng có tính cách truyền thống). In và ép bao bì bằng nhựa, nhôm, giấy. Sản xuất , mua bán hóa chất (trừ hóa chất có tính độc hại mạnh), chế phẩm diệt côn trùng - diệt khuẩn dùng trong lĩnh vực gia dụng và y tế (không sản xuất tại trụ sở)./.</t>
  </si>
  <si>
    <t>Đơn vị tiền tệ sử dụng trong kế toán là Đồng Việt Nam (VNĐ).</t>
  </si>
  <si>
    <t>Tài sản cố định được thể hiện theo nguyên giá trừ hao mòn lũy kế. Nguyên giá tài sản cố định bao gồm toàn bộ các chi phí mà Công ty phải bỏ ra để có được tài sản cố định tính đến thời điểm đưa tài sản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</si>
  <si>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Lợi nhuận hoặc lỗ phân bổ cho cổ đông sở hữu cổ phiếu phổ thông</t>
  </si>
  <si>
    <t>323</t>
  </si>
  <si>
    <t>Công ty sử dụng hình thức kế toán trên máy vi tính</t>
  </si>
  <si>
    <t xml:space="preserve">Hình thức kế toán áp dụng : </t>
  </si>
  <si>
    <t xml:space="preserve">Cổ tức phải trả </t>
  </si>
  <si>
    <t>Chi phí bán hàng , quảng cáo phải trả</t>
  </si>
  <si>
    <t>Lãi chênh lệch tỷ giá đã thực hiện</t>
  </si>
  <si>
    <t>V.10</t>
  </si>
  <si>
    <t>Lỗ chênh lệch tỷ giá đã thực hiện</t>
  </si>
  <si>
    <t xml:space="preserve"> - Các khoản điều chỉnh tăng</t>
  </si>
  <si>
    <t xml:space="preserve"> - Các khoản điều chỉnh giảm</t>
  </si>
  <si>
    <t>Lãi tiền gửi có kỳ hạn</t>
  </si>
  <si>
    <t xml:space="preserve"> - Quỹ thưởng Ban quản lý, điều hành Cty</t>
  </si>
  <si>
    <t>COÂNG TY COÅ PHAÀN DệễẽC PHAÅM DệễẽC LIEÄU - PHARMEDIC</t>
  </si>
  <si>
    <t xml:space="preserve"> Maóu soỏ B01- DN </t>
  </si>
  <si>
    <t xml:space="preserve">BAÛNG CAÂN ẹOÁI KEÁ TOAÙN </t>
  </si>
  <si>
    <t>Taùi ngaứy 30 thaựng 09 naờm 2009</t>
  </si>
  <si>
    <t xml:space="preserve">ẹụn vũ tớnh: VNẹ </t>
  </si>
  <si>
    <t xml:space="preserve"> TAỉI SAÛN </t>
  </si>
  <si>
    <t>Maừ soỏ</t>
  </si>
  <si>
    <t>Thuyeỏt minh</t>
  </si>
  <si>
    <t xml:space="preserve"> Số cuối kyứ </t>
  </si>
  <si>
    <t xml:space="preserve"> Số đầu naờm </t>
  </si>
  <si>
    <t xml:space="preserve"> A. TAỉI SAÛN NGAẫN HAẽN </t>
  </si>
  <si>
    <t xml:space="preserve"> I. Tieàn vaứ caực khoaỷn tửụng tửụng tieàn </t>
  </si>
  <si>
    <t xml:space="preserve"> 1- Tieàn  </t>
  </si>
  <si>
    <t xml:space="preserve"> II. Caực khoaỷn ủaàu tử taứi chớnh ngaộn haùn </t>
  </si>
  <si>
    <t xml:space="preserve">                            -   </t>
  </si>
  <si>
    <t xml:space="preserve"> III. Caực khoaỷn phaỷi thu ngaộn haùn </t>
  </si>
  <si>
    <t xml:space="preserve"> 1- Phaỷi thu cuỷa khaựch haứng </t>
  </si>
  <si>
    <t xml:space="preserve"> 2- Traỷ trửụực cho ngửụứi baựn  </t>
  </si>
  <si>
    <t xml:space="preserve"> 5- Caực khoaỷn phaỷi thu khaực </t>
  </si>
  <si>
    <t xml:space="preserve"> IV. Haứng toàn kho </t>
  </si>
  <si>
    <t xml:space="preserve"> 1- Haứng toàn kho </t>
  </si>
  <si>
    <t xml:space="preserve"> V. Taứi saỷn ngaộn haùn khaực </t>
  </si>
  <si>
    <t xml:space="preserve"> 1- Chi phớ traỷ trửụực ngaộn haùn </t>
  </si>
  <si>
    <t xml:space="preserve"> 2- Thueỏ GTGT ủửụùc khaỏu trửứ </t>
  </si>
  <si>
    <t xml:space="preserve"> 5- Taứi saỷn ngaộn haùn khaực </t>
  </si>
  <si>
    <t xml:space="preserve"> B. TAỉI SAÛN DAỉI HAẽN </t>
  </si>
  <si>
    <t xml:space="preserve"> I. Caực khoaỷn phaỷi thu daứi haùn </t>
  </si>
  <si>
    <t xml:space="preserve"> II. Taứi saỷn coỏ ủũnh </t>
  </si>
  <si>
    <t xml:space="preserve"> 1- Taứi saỷn coỏ ủũnh hửừu hỡnh </t>
  </si>
  <si>
    <t xml:space="preserve"> - Nguyeõn giaự </t>
  </si>
  <si>
    <t xml:space="preserve"> - Giaự trũ hao moứn luừy keỏ  </t>
  </si>
  <si>
    <t xml:space="preserve"> 3- Taứi saỷn coỏ ủũnh voõ hỡnh </t>
  </si>
  <si>
    <t xml:space="preserve"> 4- Chi phớ xaõy dửng cụ baỷn dụỷ dang </t>
  </si>
  <si>
    <t>V.11</t>
  </si>
  <si>
    <t xml:space="preserve"> IV. Caực khoaỷn ủaàu tử taứi chớnh daứi  haùn </t>
  </si>
  <si>
    <t xml:space="preserve"> 3. ẹaàu tử daứi haùn khaực </t>
  </si>
  <si>
    <t>V.13</t>
  </si>
  <si>
    <t xml:space="preserve"> V. Taứi saỷn daứi haùn khaực </t>
  </si>
  <si>
    <t xml:space="preserve"> TOÅNG COÄNG TAỉI SAÛN </t>
  </si>
  <si>
    <t xml:space="preserve"> NGUOÀN VOÁN </t>
  </si>
  <si>
    <t xml:space="preserve"> A. Nễẽ PHAÛI TRAÛ  </t>
  </si>
  <si>
    <t xml:space="preserve"> I. Nụù ngaộn haùn </t>
  </si>
  <si>
    <t xml:space="preserve"> 1- Vay vaứ nụù ngaộn haùn </t>
  </si>
  <si>
    <t xml:space="preserve"> V.15 </t>
  </si>
  <si>
    <t xml:space="preserve"> 2- Phaỷi traỷ cho ngửụứi baựn </t>
  </si>
  <si>
    <t xml:space="preserve"> 3- Ngửụứi mua traỷ tieàn trửụực </t>
  </si>
  <si>
    <t xml:space="preserve"> 4- Thueỏ vaứ caực khoaỷn phaỷi noọp Nhaứ nửụực </t>
  </si>
  <si>
    <t xml:space="preserve"> V.16 </t>
  </si>
  <si>
    <t xml:space="preserve"> 5- Phaỷi traỷ ngửụứi lao ủoọng </t>
  </si>
  <si>
    <t xml:space="preserve"> 9- Caực khoaỷn phaỷi traỷ, phaỷi noọp khaực </t>
  </si>
  <si>
    <t xml:space="preserve"> V.18 </t>
  </si>
  <si>
    <t xml:space="preserve"> II. Nụù daứi haùn </t>
  </si>
  <si>
    <t xml:space="preserve"> 6- Dửù phoứng trụù caỏp maỏt vieọc laứm </t>
  </si>
  <si>
    <t xml:space="preserve"> B. VOÁN CHUÛ SễÛ HệếU </t>
  </si>
  <si>
    <t xml:space="preserve"> I. Nguoàn voỏn quyừ </t>
  </si>
  <si>
    <t xml:space="preserve"> V.21 </t>
  </si>
  <si>
    <t xml:space="preserve"> 1- Voỏn ủaàu tử cuỷa chuỷ sụỷ hửừu </t>
  </si>
  <si>
    <t xml:space="preserve"> 2. Thaởng dử voỏn coồ phaàn </t>
  </si>
  <si>
    <t xml:space="preserve"> 3- Voỏn khaực cuỷa chuỷ sụỷ hửừu </t>
  </si>
  <si>
    <t xml:space="preserve"> 4. Coồ phieỏu ngaõn quyừ </t>
  </si>
  <si>
    <t xml:space="preserve"> 7- Quyừ ủaàu tử phaựt trieồn  </t>
  </si>
  <si>
    <t xml:space="preserve"> 8- Quyừ dửù phoứng taứi chớnh </t>
  </si>
  <si>
    <t xml:space="preserve"> 9- Quyừ khaực thuoọc voỏn chuỷ sụỷ hửừu </t>
  </si>
  <si>
    <t xml:space="preserve"> 10- Lụùi nhuaọn chửa phaõn phoỏi </t>
  </si>
  <si>
    <t xml:space="preserve"> II. Nguoàn kinh phớ, quyừ khaực </t>
  </si>
  <si>
    <t xml:space="preserve"> 1- Quyừ khen thửụỷng vaứ phuực lụùi </t>
  </si>
  <si>
    <t xml:space="preserve"> TOÅNG COÄNG NGUOÀN VOÁN </t>
  </si>
  <si>
    <t>CAÙC CHặ TIEÂU NGOAỉI BAÛNG CAÂN ẹOÁI KEÁ TOAÙN</t>
  </si>
  <si>
    <t xml:space="preserve"> CHặ TIEÂU </t>
  </si>
  <si>
    <t>4. Nụù khoự ủoứi ủaừ xửỷ lyự</t>
  </si>
  <si>
    <t>5. Ngoaùi teọ caực loaùi</t>
  </si>
  <si>
    <t xml:space="preserve">    Trong ủoự: USD</t>
  </si>
  <si>
    <t xml:space="preserve">                  EURO  </t>
  </si>
  <si>
    <t>TP. HCM, ngaứy  16  thaựng 10  naờm  2009</t>
  </si>
  <si>
    <t xml:space="preserve"> Ngửụứi laọp bieồu                              </t>
  </si>
  <si>
    <t>Keỏ toaựn trửụỷng</t>
  </si>
  <si>
    <t xml:space="preserve"> Toồng giaựm ủoỏc </t>
  </si>
  <si>
    <t xml:space="preserve">     ẹaởng thũ Hueọ</t>
  </si>
  <si>
    <t>Cao Taỏn Tửụực</t>
  </si>
  <si>
    <t xml:space="preserve"> DS. Mai Thũ Beự  </t>
  </si>
  <si>
    <t xml:space="preserve">    Trong đó : Xuất khẩu</t>
  </si>
  <si>
    <t xml:space="preserve">    Chí phí ăn giữa ca</t>
  </si>
  <si>
    <t>Thuế thu nhập cá nhân chưa thu</t>
  </si>
  <si>
    <t>Các khoản phải thu ngắn hạn khác</t>
  </si>
  <si>
    <t xml:space="preserve">   </t>
  </si>
  <si>
    <t xml:space="preserve">    * Giá trị ghi sổ của hàng tồn kho dùng để thế chấp, cầm cố đảm bảo các khoản nợ phải trả :</t>
  </si>
  <si>
    <t xml:space="preserve">    * Giá trị hoàn nhập dự phòng giảm giá hàng tồn kho trong năm:</t>
  </si>
  <si>
    <t xml:space="preserve">   * Các trường hợp hoặc sự kiện dẫn đến phải trích thêm hoặc hoàn nhập dự phòng giảm giá hàng tồn kho :</t>
  </si>
  <si>
    <t>Thuế và các khoản phải thu Nhà nước</t>
  </si>
  <si>
    <t>Thuế thu nhập doanh nghiệp nộp thừa</t>
  </si>
  <si>
    <t>Thuế GTGT hàng nhập khẩu</t>
  </si>
  <si>
    <t>Nguyên vật liệu thừa kiểm kê, chờ xử lý</t>
  </si>
  <si>
    <t>Tăng, giảm tài sản cố định vô hình</t>
  </si>
  <si>
    <t>V.12</t>
  </si>
  <si>
    <t>Mai thị Bé</t>
  </si>
  <si>
    <t>Số cuối năm</t>
  </si>
  <si>
    <t xml:space="preserve">Đặng thị Huệ </t>
  </si>
  <si>
    <t xml:space="preserve"> NIÊN ĐỘ KẾ TOÁN, ĐƠN VỊ TIỀN TỆ SỬ DỤNG TRONG KẾ TOÁN </t>
  </si>
  <si>
    <t xml:space="preserve">Niên độ kế toán  </t>
  </si>
  <si>
    <t>Niên độ kế toán bắt đầu từ ngày 01 tháng 01 và kết thúc vào ngày 31 tháng 12 hàng năm.</t>
  </si>
  <si>
    <t>Chi phí nhân viên</t>
  </si>
  <si>
    <t>Lãi tiền gửi không kỳ hạn</t>
  </si>
  <si>
    <t>Giá vốn hàng hóa đã bán</t>
  </si>
  <si>
    <t>Giá vốn thành phẩm đã bán</t>
  </si>
  <si>
    <t>ĐẶC ĐIỂM HOẠT ĐỘNG CỦA CÔNG TY</t>
  </si>
  <si>
    <t>(Tiền gửi có kỳ hạn từ 3 tháng trở xuống)</t>
  </si>
  <si>
    <t xml:space="preserve">VII. </t>
  </si>
  <si>
    <t>NHỮNG THÔNG TIN KHÁC</t>
  </si>
  <si>
    <t>Năm 2010, trong phạm vi có liên quan, Công ty áp dụng các qui định tại Thông tư số 244/2009/TT-BTC ngày 31 tháng 12 năm 2009 của Bộ Tài chính hướng dẫn sửa đổi, bổ sung kế toán doanh nghiệp. Một số chỉ tiêu trên Báo cáo tài chính năm trước đã được phân loại lại cho phù hợp với việc trình bày Báo cáo tài chính năm nay.</t>
  </si>
  <si>
    <t>Ngoài ra, ngày 06 tháng 11 năm 2009 Bộ Tài chính đã ban hành Thông tư số 21/2009/TT-BTC hướng dẫn áp dụng chuẩn mực kế toán quốc tế về việc trình bày Báo cáo tài chính và thuyết minh thông tin đối với công cụ tài chính. Các yêu cầu của Thông tư này sẽ được áp dụng trong việc lập và trình bày Báo cáo tài chính từ năm 2011 trở đi.</t>
  </si>
  <si>
    <t>Lũy kế từ đầu năm đến cuối quý này</t>
  </si>
  <si>
    <t>Nguyên tắc ghi nhận hàng tồn kho</t>
  </si>
  <si>
    <t>Dự phòng giảm giá hàng tồn kho được ghi nhận khi giá gốc lớn hơn giá trị thuần có thể thực hiện được. Giá trị thuần có thể thực hiện được là giá bán ước tính của hàng tồn kho trừ chi phí ước tính để hoàn thành sản phẩm và chi phí ước tính cần thiết cho việc tiêu thụ chúng.</t>
  </si>
  <si>
    <t>phần mềm máy tính</t>
  </si>
  <si>
    <t xml:space="preserve">Nguyên tắc ghi nhận các khoản tiền và tương đương tiền </t>
  </si>
  <si>
    <t>Các khoản đầu tư chứng khoán, đầu tư ngắn hạn, dài hạn khác : được ghi nhận theo giá gốc.</t>
  </si>
  <si>
    <t xml:space="preserve">Nguyên tắc ghi nhận vốn chủ sở hữu </t>
  </si>
  <si>
    <t>Tiền thuê đất nộp thừa</t>
  </si>
  <si>
    <t>V.5</t>
  </si>
  <si>
    <t>Hàng tồn kho được xác định trên cơ sở giá gốc. Giá gốc hàng tồn kho bao gồm chi phí mua, chi phí gia công và các chi phí liên quan trực tiếp khác phát sinh để có được hàng tồn kho ở trạng thái hiện tại.</t>
  </si>
  <si>
    <t>Bán phế liệu</t>
  </si>
  <si>
    <t>Chi phí thanh lý TSCĐ</t>
  </si>
  <si>
    <t>Thu nhượng bán tài sản cố định thanh lý</t>
  </si>
  <si>
    <t xml:space="preserve">Chi phí nhượng bán nguyên phụ liệu </t>
  </si>
  <si>
    <t>Nhượng bán nguyên phụ liệu</t>
  </si>
  <si>
    <t xml:space="preserve">    Chí phí  KPCĐ, BHXH,  BHYT &amp; BHTN</t>
  </si>
  <si>
    <t>Chi phí thuế TNDN hiện hành phải nộp</t>
  </si>
  <si>
    <t>CÔNG TY CỔ PHẦN DƯỢC PHẨM DƯỢC LIỆU PHARMEDIC</t>
  </si>
  <si>
    <t>Địa chỉ : 367, Nguyễn Trãi, P. Nguyễn Cư Trinh, Q.I, TP. Hồ Chí Minh</t>
  </si>
  <si>
    <t>BÁO CÁO TÀI CHÍNH</t>
  </si>
  <si>
    <t>A.TÀI SẢN NGẮN HẠN</t>
  </si>
  <si>
    <t>100</t>
  </si>
  <si>
    <t>I.Tiền và các khoản tương tương tiền</t>
  </si>
  <si>
    <t>110</t>
  </si>
  <si>
    <t>1.Tiền</t>
  </si>
  <si>
    <t>111</t>
  </si>
  <si>
    <t>2.Các khoản tương đương tiền</t>
  </si>
  <si>
    <t>II.Các khoản đầu tư tài chính ngắn hạn</t>
  </si>
  <si>
    <t>120</t>
  </si>
  <si>
    <t>1.Đầu tư ngắn hạn</t>
  </si>
  <si>
    <t>2.Dự phòng giảm giá đầu tư ngắn hạn</t>
  </si>
  <si>
    <t>III.Các khoản phải thu ngắn hạn</t>
  </si>
  <si>
    <t>130</t>
  </si>
  <si>
    <t>1.Phải thu của khách hàng</t>
  </si>
  <si>
    <t>131</t>
  </si>
  <si>
    <t>2.Trả trước cho người bán</t>
  </si>
  <si>
    <t>132</t>
  </si>
  <si>
    <t>5.Các khoản phải thu khác</t>
  </si>
  <si>
    <t>135</t>
  </si>
  <si>
    <t>6.Dự phòng phải thu ngắn hạn khó đòi</t>
  </si>
  <si>
    <t>139</t>
  </si>
  <si>
    <t>IV.Hàng tồn kho</t>
  </si>
  <si>
    <t>140</t>
  </si>
  <si>
    <t>1.Hàng tồn kho</t>
  </si>
  <si>
    <t>141</t>
  </si>
  <si>
    <t>2.Dự phòng giảm giá hàng tồn kho</t>
  </si>
  <si>
    <t>V.Tài sản ngắn hạn khác</t>
  </si>
  <si>
    <t>150</t>
  </si>
  <si>
    <t>1.Chi phí trả trước ngắn hạn</t>
  </si>
  <si>
    <t>151</t>
  </si>
  <si>
    <t>2.Thuế GTGT được khấu trừ</t>
  </si>
  <si>
    <t>152</t>
  </si>
  <si>
    <t>3.Thuế và các khoản khác phải thu Nhà nước</t>
  </si>
  <si>
    <t>5.Tài sản ngắn hạn khác</t>
  </si>
  <si>
    <t>158</t>
  </si>
  <si>
    <t>B.TÀI SẢN DÀI HẠN</t>
  </si>
  <si>
    <t>200</t>
  </si>
  <si>
    <t>I.Các khoản phải thu dài hạn</t>
  </si>
  <si>
    <t>210</t>
  </si>
  <si>
    <t>II.Tài sản cố định</t>
  </si>
  <si>
    <t>220</t>
  </si>
  <si>
    <t>1.Tài sản cố định hữu hình</t>
  </si>
  <si>
    <t>221</t>
  </si>
  <si>
    <t>- Nguyên giá</t>
  </si>
  <si>
    <t>222</t>
  </si>
  <si>
    <t>- Giá trị hao mòn lũy kế</t>
  </si>
  <si>
    <t>223</t>
  </si>
  <si>
    <t>3.Tài sản cố định vô hình</t>
  </si>
  <si>
    <t>227</t>
  </si>
  <si>
    <t>228</t>
  </si>
  <si>
    <t>229</t>
  </si>
  <si>
    <t>4.Chi phí xây dưng cơ bản dở dang</t>
  </si>
  <si>
    <t>230</t>
  </si>
  <si>
    <t>III.Bất động sản đầu tư</t>
  </si>
  <si>
    <t>IV.Các khoản đầu tư tài chính dài  hạn</t>
  </si>
  <si>
    <t>250</t>
  </si>
  <si>
    <t>3.Đầu tư dài hạn khác</t>
  </si>
  <si>
    <t>4.Dự phòng giảm giá đầu tư tài chính dài hạn</t>
  </si>
  <si>
    <t>V.Tài sản dài hạn khác</t>
  </si>
  <si>
    <t>260</t>
  </si>
  <si>
    <t>1.Chi phí trả trước dài hạn</t>
  </si>
  <si>
    <t>V.14</t>
  </si>
  <si>
    <t>3.Tài sản dài hạn khác</t>
  </si>
  <si>
    <t>NGUỒN VỐN</t>
  </si>
  <si>
    <t>A.NỢ PHẢI TRẢ</t>
  </si>
  <si>
    <t>300</t>
  </si>
  <si>
    <t>I.Nợ ngắn hạn</t>
  </si>
  <si>
    <t>310</t>
  </si>
  <si>
    <t>1.Vay và nợ ngắn hạn</t>
  </si>
  <si>
    <t>311</t>
  </si>
  <si>
    <t>2.Phải trả cho người bán</t>
  </si>
  <si>
    <t>312</t>
  </si>
  <si>
    <t>3.Người mua trả tiền trước</t>
  </si>
  <si>
    <t>313</t>
  </si>
  <si>
    <t>4.Thuế và các khoản phải nộp Nhà nước</t>
  </si>
  <si>
    <t>314</t>
  </si>
  <si>
    <t>5.Phải trả người lao động</t>
  </si>
  <si>
    <t>315</t>
  </si>
  <si>
    <t>6.Chi phí phải trả</t>
  </si>
  <si>
    <t>316</t>
  </si>
  <si>
    <t>9.Các khoản phải trả, phải nộp khác</t>
  </si>
  <si>
    <t>319</t>
  </si>
  <si>
    <t>11.Quỹ khen thưởng, phúc lợi</t>
  </si>
  <si>
    <t>II.Nợ dài hạn</t>
  </si>
  <si>
    <t>330</t>
  </si>
  <si>
    <t>6.Dự phòng trợ cấp mất việc làm</t>
  </si>
  <si>
    <t>336</t>
  </si>
  <si>
    <t>7.Dự phòng phải trả dài hạn</t>
  </si>
  <si>
    <t>B.VỐN CHỦ SỞ HỮU</t>
  </si>
  <si>
    <t>400</t>
  </si>
  <si>
    <t>I.Nguồn vốn quỹ</t>
  </si>
  <si>
    <t>410</t>
  </si>
  <si>
    <t>1.Vốn đầu tư của chủ sở hữu</t>
  </si>
  <si>
    <t>411</t>
  </si>
  <si>
    <t>2.Thặng dư vốn cổ phần</t>
  </si>
  <si>
    <t>412</t>
  </si>
  <si>
    <t>4.Cổ phiếu quỹ</t>
  </si>
  <si>
    <t>414</t>
  </si>
  <si>
    <t>6.Chênh lệch tỷ giá hối đoái</t>
  </si>
  <si>
    <t>416</t>
  </si>
  <si>
    <t>7.Quỹ đầu tư phát triển</t>
  </si>
  <si>
    <t>417</t>
  </si>
  <si>
    <t>8.Quỹ dự phòng tài chính</t>
  </si>
  <si>
    <t>418</t>
  </si>
  <si>
    <t>10.Lợi nhuận chưa phân phối</t>
  </si>
  <si>
    <t>420</t>
  </si>
  <si>
    <t>II.Nguồn kinh phí, quỹ khác</t>
  </si>
  <si>
    <t>430</t>
  </si>
  <si>
    <t>TỔNG CỘNG NGUỒN VỐN</t>
  </si>
  <si>
    <t>440</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</si>
  <si>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</si>
  <si>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</si>
  <si>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</si>
  <si>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</si>
  <si>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</si>
  <si>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</si>
  <si>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10</t>
  </si>
  <si>
    <t>11</t>
  </si>
  <si>
    <t>20</t>
  </si>
  <si>
    <t>21</t>
  </si>
  <si>
    <t>22</t>
  </si>
  <si>
    <t>30</t>
  </si>
  <si>
    <t>11. Thu nhập khác</t>
  </si>
  <si>
    <t>31</t>
  </si>
  <si>
    <t>12. Chi phí khác</t>
  </si>
  <si>
    <t>32</t>
  </si>
  <si>
    <t>40</t>
  </si>
  <si>
    <t>50</t>
  </si>
  <si>
    <t>15. Chi phí thuế TNDN hiện hành</t>
  </si>
  <si>
    <t>51</t>
  </si>
  <si>
    <t>16. Chi phí thuế TNDN hoãn lại</t>
  </si>
  <si>
    <t>52</t>
  </si>
  <si>
    <t>60</t>
  </si>
  <si>
    <t>18. Lãi cơ bản trên cố phiếu (*)</t>
  </si>
  <si>
    <t>70</t>
  </si>
  <si>
    <t>Tài sản</t>
  </si>
  <si>
    <t xml:space="preserve">    Dollar Mỹ (USD)</t>
  </si>
  <si>
    <t xml:space="preserve">    Euro (EUR)</t>
  </si>
  <si>
    <t>Tổng Giám Đốc</t>
  </si>
  <si>
    <t>Kế Toán Trưởng</t>
  </si>
  <si>
    <t xml:space="preserve"> 1.</t>
  </si>
  <si>
    <t xml:space="preserve"> 2.</t>
  </si>
  <si>
    <t xml:space="preserve"> II.</t>
  </si>
  <si>
    <t xml:space="preserve"> I.</t>
  </si>
  <si>
    <t>Vốn đầu tư của chủ sở hữu : là số vốn thực góp của chủ sở hữu;</t>
  </si>
  <si>
    <t>Thặng dư vốn : là số chênh lệch giữa mệnh giá và giá bán của cổ phiếu mới hoặc giá tái phát hành cổ phiếu quỹ.</t>
  </si>
  <si>
    <t>Các khoản phải thu khách hàng</t>
  </si>
  <si>
    <t>Phải thu khách hàng tiền bán sản phẩm</t>
  </si>
  <si>
    <t>Phải thu khách hàng nhượng nguyên liệu</t>
  </si>
  <si>
    <t>Các khoản trả trước cho người bán</t>
  </si>
  <si>
    <t>Ứng trước nhập nguyên liệu cho sản xuất</t>
  </si>
  <si>
    <t>Ứng trước mua máy móc thiết bị cho sản xuất</t>
  </si>
  <si>
    <t>Ứng trước cho hoạt động khác</t>
  </si>
  <si>
    <t>Vật tư cho mượn</t>
  </si>
  <si>
    <t>Vật tư thiếu kiểm kê, chờ xử lý</t>
  </si>
  <si>
    <t>Tạm ứng mua vật dụng trong Công ty</t>
  </si>
  <si>
    <t>Người lập biểu                                                   Kế toán trưởng</t>
  </si>
  <si>
    <t>Đặng thị Huệ                                                        Cao Tấn Tước</t>
  </si>
  <si>
    <t>Ghi nhận và khấu hao tài sản cố định</t>
  </si>
  <si>
    <t>50 năm</t>
  </si>
  <si>
    <t>Phần mềm máy vi tính</t>
  </si>
  <si>
    <t>Nguyên tắc ghi nhận các khoản đầu tư tài chính</t>
  </si>
  <si>
    <t>Lợi nhuận tăng năm trước</t>
  </si>
  <si>
    <t xml:space="preserve"> + Trích lập các quỹ </t>
  </si>
  <si>
    <t xml:space="preserve"> + Chia cổ tức</t>
  </si>
  <si>
    <t xml:space="preserve"> + Giảm khác</t>
  </si>
  <si>
    <t xml:space="preserve">  + Trích lập các quỹ</t>
  </si>
  <si>
    <t xml:space="preserve">  + Chia cổ tức</t>
  </si>
  <si>
    <t xml:space="preserve">  + Giảm khác</t>
  </si>
  <si>
    <t>Lợi nhuận chưa phân phối (*)</t>
  </si>
  <si>
    <t xml:space="preserve">Vốn đầu tư của chủ sở hữu </t>
  </si>
  <si>
    <t>Lợi nhuận tăng năm nay</t>
  </si>
  <si>
    <t>Giảm trong năm nay</t>
  </si>
  <si>
    <t>Giảm trong năm trước</t>
  </si>
  <si>
    <t>(*) Chi tiết lợi nhuận chưa phân phối gồm</t>
  </si>
  <si>
    <t>Nguyên tắc ghi nhận các khoản chi phí trả trước</t>
  </si>
  <si>
    <t>Nguyên tắc ghi nhận các khoản chi phí phải trả</t>
  </si>
  <si>
    <t>Chi phí được ghi nhận tại thời điểm có bằng chứng chắc chắn về sự phát sinh chi phí không kể đã chi hay chưa chi và được đánh giá một cách chính xác và được xác định một cách đáng tin cậy và trung thực.</t>
  </si>
  <si>
    <t>05 - 30 năm</t>
  </si>
  <si>
    <t>06 - 10 năm</t>
  </si>
  <si>
    <t xml:space="preserve"> 06 - 10 năm</t>
  </si>
  <si>
    <t>03 - 08 năm</t>
  </si>
  <si>
    <t>05 -  08 năm</t>
  </si>
  <si>
    <t>Chi phí trả trước dài hạn</t>
  </si>
  <si>
    <t xml:space="preserve">Phải trả người bán </t>
  </si>
  <si>
    <t>Mua nguyên vật liệu cho sản xuất</t>
  </si>
  <si>
    <t>Mua máy móc thiết bị cho sản xuất</t>
  </si>
  <si>
    <t>Mua vật dụng khác cho sản xuất</t>
  </si>
  <si>
    <t xml:space="preserve">Người mua trả tiền trước </t>
  </si>
  <si>
    <t>15.</t>
  </si>
  <si>
    <t>Thời gian hữu dụng ước tính của các nhóm tài sản cố định như sau :</t>
  </si>
  <si>
    <t>VI.10</t>
  </si>
  <si>
    <t>Các khoản điều chỉnh tăng, giảm lợi nhuận kế toán để xác định lợi nhuận phân bổ cho cổ đông sở hữu cổ phiếu phổ thông</t>
  </si>
  <si>
    <t>Khi tài sản cố định được bán hoặc thanh lý, nguyên giá và khấu hao lũy kế được xóa sổ và bất kỳ khoản lãi lỗ nào phát sinh do việc thanh lý đều được ghi nhận vào thu nhập hoặc chi phí trong kỳ.</t>
  </si>
  <si>
    <t>Chi phí có liên quan đến nhiều kỳ được ghi nhận tại thời điểm có bằng chứng chắc chắn về sự phát sinh chi phí không kể đã chi hay chưa chi tiền và được đánh giá một cách chính xác và được xác định một cách đáng tin cậy và trung thực và được phân bổ vào các kỳ kế toán liên quan.</t>
  </si>
  <si>
    <t xml:space="preserve"> Trong đó : Tiền gửi USD</t>
  </si>
  <si>
    <t xml:space="preserve">Các nghiệp vụ phát sinh bằng ngoại tệ được chuyển đổi theo tỷ giá tại ngày phát sinh nghiệp vụ. </t>
  </si>
  <si>
    <t>Chi phí thuế thu nhập doanh nghiệp bao gồm chi phí thuế thu nhập doanh nghiệp hiện hành và chi phí thuế thu nhập doanh nghiệp hoãn lại. Chi phí thuế thu nhập doanh nghiệp hiện hành được xác định trên cở sở thu nhập tính thuế và thuế suất thuế thu nhập doanh nghiệp trong năm hiện hành. Chi phí thuế thu nhập doanh nghiệp hoãn lại được xác định trên cờ sở chênh lệch giữa số thuế thu nhập hoãn lại năm nay với số thuế thu nhập hoãn lại các năm trước và thuế suất thuế thu nhập doanh nghiệp hiện hành. Chi phí thuế thu nhập doanh nghiệp hiện hành và chi phí thuế thu nhập doanh nghiệp hoãn lại không bù trừ.</t>
  </si>
  <si>
    <t xml:space="preserve">                   Tiền gửi EURO</t>
  </si>
  <si>
    <r>
      <t>Phụ lục</t>
    </r>
    <r>
      <rPr>
        <b/>
        <sz val="11"/>
        <rFont val="Arial Narrow"/>
        <family val="2"/>
      </rPr>
      <t xml:space="preserve"> : Bảng đối chiếu biến động của vốn chủ sở hữu</t>
    </r>
  </si>
  <si>
    <r>
      <t xml:space="preserve"> - </t>
    </r>
    <r>
      <rPr>
        <i/>
        <sz val="11"/>
        <rFont val="Arial Narrow"/>
        <family val="2"/>
      </rPr>
      <t>Trích Quỹ khen thưởng, phúc lợi từ lợi nhuận năm 2011</t>
    </r>
  </si>
  <si>
    <t>VI</t>
  </si>
  <si>
    <t>Doanh thu thuần về bán hàng và cung cấp dịch vụ</t>
  </si>
  <si>
    <t>Giảm trong năm nay, gồm :</t>
  </si>
  <si>
    <t>Chi phí thuế thu nhập doanh nghiệp hoãn lại</t>
  </si>
  <si>
    <t>Thu nhập thuế thu nhập doanh nghiệp hoãn lại phát sinh từ các khooản lỗ tính thuế và ưu đãi thuế chưa sử dụng</t>
  </si>
  <si>
    <t>Thu nhập thuế thu nhập doanh nghiệp hoãn lại phát sinh từ các khoản chênh lệch tạm thời được khấu trừ :</t>
  </si>
  <si>
    <t xml:space="preserve">Tài sản cố định được khấu hao theo phương pháp đường thẳng dựa trên thời gian hữu dụng ước tính phù hợp với hướng dẫn tại Thông tư 203/2009/TT-BTC ngày 20 tháng 10 năm 2009 của Bộ Tài chính. </t>
  </si>
  <si>
    <t xml:space="preserve">THÔNG TIN BỔ SUNG CHO CÁC KHOẢN MỤC TRÌNH BÀY TRONG BÁO CÁO KẾT QUẢ HOẠT ĐỘNG KINH DOANH </t>
  </si>
  <si>
    <t>Chênh lệch tỷ giá hối đoái (chưa thực hiện)</t>
  </si>
  <si>
    <t>Ước lãi tiền gửi kỳ hạn dưới 3 tháng, tính từ ngày gửi đến 31/12/2011</t>
  </si>
  <si>
    <t>Phải trả khác</t>
  </si>
  <si>
    <t xml:space="preserve">                                                                                                                                                                                                                                                  </t>
  </si>
  <si>
    <t>Chi phí vật dung, công cụ và dụng cụ</t>
  </si>
  <si>
    <t>Thông tin về biến động của vốn chủ sở hữu được trình bày trên Phụ lục đính kèm</t>
  </si>
  <si>
    <t xml:space="preserve">Bảng đối chiếu biến động của Vốn chủ sở hữu </t>
  </si>
  <si>
    <t xml:space="preserve">Tổng Giám Đốc </t>
  </si>
  <si>
    <t>Nguyên tắc ghi nhận doanh thu và chi phí :</t>
  </si>
  <si>
    <t>Doanh thu hoạt động tài chính chủ yếu là lãi tiền gửi và được Công ty ghi nhận trên cơ sở thời gian và lãi suất thực tế từng kỳ.</t>
  </si>
  <si>
    <t>Chi phí tài chính là tổng chi phí tài chính thực tế phát sinh trong kỳ và không bù trừ với doanh thu hoạt động tài chính.</t>
  </si>
  <si>
    <t>VII.</t>
  </si>
  <si>
    <t xml:space="preserve">Giao dịch với các bên liên quan </t>
  </si>
  <si>
    <t>Bên liên quan</t>
  </si>
  <si>
    <t xml:space="preserve">Mối quan hệ </t>
  </si>
  <si>
    <t>Công ty TNHH MTV Dược Sài gòn (SAPHARCO)</t>
  </si>
  <si>
    <t>Công ty cổ phần Dược phẩm dược liệu-PHARMEDIC</t>
  </si>
  <si>
    <t>Mua nguyên liệu</t>
  </si>
  <si>
    <t>Tiền mua nguyên liệu đã trả</t>
  </si>
  <si>
    <t>Bán các thành phẩm</t>
  </si>
  <si>
    <t>Tiền bán thành phẩm đã thu</t>
  </si>
  <si>
    <t xml:space="preserve">Tất cả các giao dịch với Công ty liên kết là bên liên quan đều được thực hiện thông qua hợp đồng kinh tế. </t>
  </si>
  <si>
    <t>Giá bán sản phẩm cung cấp cho các bên liên quan  cũng như giá mua nguyên vật liệu từ các bên liên quan đều được thực hiện theo giá thị trường.</t>
  </si>
  <si>
    <t>Các khoản công nợ phải thu không có thế chấp và sẽ được thanh toán bằng tiền. Không có khoản dự phòng phải thu khó đòi nào được lập cho các khoản nợ phải thu từ các bên liên quan.</t>
  </si>
  <si>
    <t xml:space="preserve">    Nguyên giá tài sản cố định hữu hình đã khấu hao hết nhưng còn sử dụng</t>
  </si>
  <si>
    <t>đồng</t>
  </si>
  <si>
    <t xml:space="preserve">    Nguyên giá tài sản cố định vô hình đã khấu hao hết nhưng còn sử dụng</t>
  </si>
  <si>
    <t xml:space="preserve">Các bên được coi là liên quan nếu một bên có khả năng kiểm soát hoặc có ảnh hưởng đáng kể đối với bên kia trong việc ra quyết định các chính sách tài chínhvà hoạt động. Các bên cũng được xem là bên liên quan nếu cùng chịu sự kiểm soát chung hay chịu ảnh hưởng đáng kể chung. </t>
  </si>
  <si>
    <t>Trong việc xem xét mối quan hệ của các bên liên quan, bản chất của mối quan hệ được chú trọng nhiều hơn hình thức pháp lý.</t>
  </si>
  <si>
    <t>Dự phòng phải thu khó đòi được lập cho từng khoản nợ phải thu khó đòi căn cứ vào tuổi nợ quá hạn của các khoản nợ hoặc dự kiến mức tổn thất có thể xảy ra, cụ thể như sau:</t>
  </si>
  <si>
    <t>Đối với nợ phải thu quá hạn thanh toán:</t>
  </si>
  <si>
    <r>
      <t xml:space="preserve">      </t>
    </r>
    <r>
      <rPr>
        <sz val="7"/>
        <color indexed="8"/>
        <rFont val="Arial Narrow"/>
        <family val="2"/>
      </rPr>
      <t xml:space="preserve"> </t>
    </r>
    <r>
      <rPr>
        <sz val="11"/>
        <color indexed="8"/>
        <rFont val="Arial Narrow"/>
        <family val="2"/>
      </rPr>
      <t>30% giá trị đối với khoản nợ phải thu quá hạn từ trên 6 tháng đến dưới 1 năm.</t>
    </r>
  </si>
  <si>
    <t>Đối với nợ phải thu chưa quá hạn thanh toán nhưng khó có khả năng thu hồi: căn cứ vào dự kiến mức tổn thất để lập dự phòng.</t>
  </si>
  <si>
    <t>CÔNG TY CP DƯỢC PHẨM DƯỢC LIỆU - PHARMEDIC</t>
  </si>
  <si>
    <t>367, Nguyễn Trãi, Phường Nguyễn Cư Trinh, Q.I, TP. HCM</t>
  </si>
  <si>
    <t xml:space="preserve"> --------------------------------</t>
  </si>
  <si>
    <t>Số : _______/PMC-TCKT</t>
  </si>
  <si>
    <t>Kính gửi : SỞ GIAO DỊCH CHỨNG KHOÁN HÀ NỘI</t>
  </si>
  <si>
    <t>V/V : Giải trình chênh lệch LNST năm 2011</t>
  </si>
  <si>
    <t>giữa BCTC kiểm toán 2011 và BCTC tự lập.</t>
  </si>
  <si>
    <t>STT</t>
  </si>
  <si>
    <t>Chú giải</t>
  </si>
  <si>
    <t>Chênh lệch</t>
  </si>
  <si>
    <t>Lũy kế LNST năm 2011 theo BCTC Công ty tự lập</t>
  </si>
  <si>
    <t>Chi phí phát sinh cho việc giao dịch bán hàng và cung cấp dịch vụ được ghi nhận theo chi phí thực tế phát sinh và phù hợp với doanh thu bán hàng và cung cấp dịch vụ trong kỳ.</t>
  </si>
  <si>
    <t>Giao dịch với các bên liên quan được trình bày tại phần thuyết minh VII</t>
  </si>
  <si>
    <t xml:space="preserve"> - Quỹ dự trữ tài chính  (mức trích lập cộng dồn qua các năm không quá 10% Vốn điều lệ):</t>
  </si>
  <si>
    <t xml:space="preserve">Chi phí trả trước ngắn hạn </t>
  </si>
  <si>
    <t>Khách hàng ứng trước tiền mua sản phẩm</t>
  </si>
  <si>
    <t>Chi phí thuế thu nhập doanh nghiệp hoãn lại phát sinh từ các khoản chênh lệch tạm thời phải chịu thuế</t>
  </si>
  <si>
    <t>VI.11</t>
  </si>
  <si>
    <t>KIỂM TRA</t>
  </si>
  <si>
    <t xml:space="preserve">BÁO CÁO KẾT QUẢ HOẠT ĐỘNG KINH DOANH </t>
  </si>
  <si>
    <t>Cho kỳ báo cáo kết thúc ngày 30 tháng 9 năm 2012</t>
  </si>
  <si>
    <t>Tại ngày 30 tháng 9 năm 2012</t>
  </si>
  <si>
    <t>Cho kỳ báo cáo quý kết thúc ngày 30 tháng 9 năm 2012</t>
  </si>
  <si>
    <t>Quý 3 năm 2012</t>
  </si>
  <si>
    <t>1</t>
  </si>
  <si>
    <t>Trong đó: Chi phí lãi vay</t>
  </si>
  <si>
    <t>Số phát sinh tăng</t>
  </si>
  <si>
    <t xml:space="preserve"> - Chi phí bảo hiểm tài sản</t>
  </si>
  <si>
    <t xml:space="preserve"> - Phí sửa chữa tài sản</t>
  </si>
  <si>
    <t>Số phát sinh giảm</t>
  </si>
  <si>
    <t xml:space="preserve"> - Chi phí thực hiện pano quảng cáo sản phẩm</t>
  </si>
  <si>
    <t xml:space="preserve"> - Khác</t>
  </si>
  <si>
    <r>
      <t xml:space="preserve"> </t>
    </r>
    <r>
      <rPr>
        <b/>
        <sz val="11"/>
        <rFont val="Arial Narrow"/>
        <family val="2"/>
      </rPr>
      <t>Số dư cuối kỳ tại ngày 30/9/2012</t>
    </r>
  </si>
  <si>
    <t>3. Doanh thu thuần về bán hàng và cung cấp dịch vụ</t>
  </si>
  <si>
    <t xml:space="preserve">5. Lợi nhuận gộp về bán hàng và cung cấp dịch vụ </t>
  </si>
  <si>
    <t>10. Lợi nhuận thuần từ hoạt động kinh doanh</t>
  </si>
  <si>
    <t xml:space="preserve">13. Lợi nhuận khác </t>
  </si>
  <si>
    <t xml:space="preserve">14.Tổng lợi nhuận kế toán trước thuế </t>
  </si>
  <si>
    <t xml:space="preserve">17. Lợi nhuận sau thuế thu nhập doanh nghiệp </t>
  </si>
  <si>
    <t>TP. HCM, ngày 16 tháng 10 năm 2012</t>
  </si>
  <si>
    <r>
      <t xml:space="preserve">Công ty TNHH MTV Dược Sài gòn (SAPHARCO) </t>
    </r>
    <r>
      <rPr>
        <b/>
        <sz val="11"/>
        <color indexed="9"/>
        <rFont val="Arial Narrow"/>
        <family val="2"/>
      </rPr>
      <t xml:space="preserve"> F0001_G0044</t>
    </r>
  </si>
  <si>
    <t>Dư nợ cuối kỳ (Công nợ phải trả Sapharco)</t>
  </si>
  <si>
    <t>Dư Nợ cuối kỳ (Công nợ phải thu Sapharco)</t>
  </si>
  <si>
    <t>Trong kỳ Công ty phát sinh nghiệp vụ với bên liên quan và công nợ tại ngày kết thúc kỳ báo cáo như sau:</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</si>
</sst>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0_);_(* \(#,##0.0\);_(* &quot;-&quot;?_);_(@_)"/>
  </numFmts>
  <fonts count="39">
    <font>
      <sz val="10"/>
      <name val="Arial"/>
      <family val="0"/>
    </font>
    <font>
      <sz val="8"/>
      <name val="Arial"/>
      <family val="0"/>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b/>
      <sz val="11"/>
      <name val="Arial Narrow"/>
      <family val="2"/>
    </font>
    <font>
      <i/>
      <sz val="11"/>
      <name val="Arial Narrow"/>
      <family val="2"/>
    </font>
    <font>
      <b/>
      <u val="single"/>
      <sz val="11"/>
      <name val="Arial Narrow"/>
      <family val="2"/>
    </font>
    <font>
      <b/>
      <i/>
      <sz val="11"/>
      <name val="Arial Narrow"/>
      <family val="2"/>
    </font>
    <font>
      <b/>
      <sz val="8"/>
      <name val="Tahoma"/>
      <family val="0"/>
    </font>
    <font>
      <sz val="8"/>
      <name val="Tahoma"/>
      <family val="0"/>
    </font>
    <font>
      <sz val="10"/>
      <name val="Times New Roman"/>
      <family val="1"/>
    </font>
    <font>
      <b/>
      <sz val="11"/>
      <color indexed="8"/>
      <name val="Arial Narrow"/>
      <family val="2"/>
    </font>
    <font>
      <sz val="11"/>
      <color indexed="8"/>
      <name val="Arial Narrow"/>
      <family val="2"/>
    </font>
    <font>
      <i/>
      <sz val="11"/>
      <color indexed="8"/>
      <name val="Arial Narrow"/>
      <family val="2"/>
    </font>
    <font>
      <sz val="11"/>
      <name val="Arial"/>
      <family val="0"/>
    </font>
    <font>
      <b/>
      <sz val="11"/>
      <name val="Arial"/>
      <family val="0"/>
    </font>
    <font>
      <sz val="11"/>
      <color indexed="9"/>
      <name val="Arial Narrow"/>
      <family val="2"/>
    </font>
    <font>
      <b/>
      <sz val="11"/>
      <color indexed="9"/>
      <name val="Arial Narrow"/>
      <family val="2"/>
    </font>
    <font>
      <sz val="11"/>
      <color indexed="10"/>
      <name val="Arial Narrow"/>
      <family val="2"/>
    </font>
    <font>
      <sz val="7"/>
      <color indexed="8"/>
      <name val="Arial Narrow"/>
      <family val="2"/>
    </font>
    <font>
      <b/>
      <sz val="12"/>
      <name val="Arial Narrow"/>
      <family val="2"/>
    </font>
    <font>
      <b/>
      <sz val="10"/>
      <name val="Arial"/>
      <family val="0"/>
    </font>
    <font>
      <sz val="12"/>
      <name val="Arial Narrow"/>
      <family val="2"/>
    </font>
    <font>
      <b/>
      <u val="single"/>
      <sz val="12"/>
      <name val="Arial Narrow"/>
      <family val="2"/>
    </font>
    <font>
      <b/>
      <u val="singleAccounting"/>
      <sz val="12"/>
      <name val="Arial Narrow"/>
      <family val="2"/>
    </font>
    <font>
      <i/>
      <sz val="12"/>
      <name val="Arial Narrow"/>
      <family val="2"/>
    </font>
    <font>
      <b/>
      <i/>
      <sz val="12"/>
      <name val="Arial Narrow"/>
      <family val="2"/>
    </font>
    <font>
      <i/>
      <u val="single"/>
      <sz val="12"/>
      <name val="Arial Narrow"/>
      <family val="2"/>
    </font>
    <font>
      <u val="single"/>
      <sz val="12"/>
      <name val="Arial Narrow"/>
      <family val="2"/>
    </font>
    <font>
      <sz val="10"/>
      <color indexed="8"/>
      <name val="ARIAL"/>
      <family val="0"/>
    </font>
    <font>
      <b/>
      <sz val="10"/>
      <color indexed="8"/>
      <name val="ARIAL"/>
      <family val="0"/>
    </font>
    <font>
      <sz val="11"/>
      <color indexed="48"/>
      <name val="Arial Narrow"/>
      <family val="2"/>
    </font>
    <font>
      <sz val="11"/>
      <color indexed="21"/>
      <name val="Arial Narrow"/>
      <family val="2"/>
    </font>
    <font>
      <i/>
      <sz val="11"/>
      <color indexed="57"/>
      <name val="Arial Narrow"/>
      <family val="2"/>
    </font>
    <font>
      <b/>
      <sz val="8"/>
      <name val="Arial"/>
      <family val="2"/>
    </font>
  </fonts>
  <fills count="2">
    <fill>
      <patternFill/>
    </fill>
    <fill>
      <patternFill patternType="gray125"/>
    </fill>
  </fills>
  <borders count="29">
    <border>
      <left/>
      <right/>
      <top/>
      <bottom/>
      <diagonal/>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color indexed="63"/>
      </right>
      <top>
        <color indexed="63"/>
      </top>
      <bottom style="medium"/>
    </border>
    <border>
      <left>
        <color indexed="63"/>
      </left>
      <right style="hair"/>
      <top style="thin"/>
      <bottom style="thin"/>
    </border>
    <border>
      <left style="hair"/>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7" fillId="0" borderId="0" xfId="0" applyFont="1" applyAlignment="1">
      <alignment/>
    </xf>
    <xf numFmtId="0" fontId="8" fillId="0" borderId="1" xfId="0" applyFont="1" applyBorder="1" applyAlignment="1">
      <alignment/>
    </xf>
    <xf numFmtId="0" fontId="8" fillId="0" borderId="0" xfId="0" applyFont="1" applyBorder="1" applyAlignment="1">
      <alignment/>
    </xf>
    <xf numFmtId="0" fontId="6" fillId="0" borderId="1" xfId="0" applyFont="1" applyBorder="1" applyAlignment="1">
      <alignment/>
    </xf>
    <xf numFmtId="0" fontId="6" fillId="0" borderId="0" xfId="0" applyFont="1" applyBorder="1" applyAlignment="1">
      <alignment/>
    </xf>
    <xf numFmtId="0" fontId="8" fillId="0" borderId="0" xfId="0" applyFont="1" applyAlignment="1">
      <alignment/>
    </xf>
    <xf numFmtId="3" fontId="8" fillId="0" borderId="0" xfId="0" applyNumberFormat="1" applyFont="1" applyAlignment="1">
      <alignment/>
    </xf>
    <xf numFmtId="37" fontId="8"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37" fontId="6" fillId="0" borderId="0" xfId="0" applyNumberFormat="1" applyFont="1" applyAlignment="1">
      <alignment/>
    </xf>
    <xf numFmtId="37" fontId="6" fillId="0" borderId="0" xfId="0" applyNumberFormat="1" applyFont="1" applyBorder="1" applyAlignment="1">
      <alignment/>
    </xf>
    <xf numFmtId="37" fontId="6" fillId="0" borderId="0" xfId="0" applyNumberFormat="1" applyFont="1" applyAlignment="1">
      <alignment horizontal="right"/>
    </xf>
    <xf numFmtId="0" fontId="6" fillId="0" borderId="0" xfId="0" applyFont="1" applyAlignment="1">
      <alignment/>
    </xf>
    <xf numFmtId="4" fontId="6" fillId="0" borderId="0" xfId="0" applyNumberFormat="1" applyFont="1" applyAlignment="1">
      <alignment/>
    </xf>
    <xf numFmtId="37" fontId="8" fillId="0" borderId="2" xfId="0" applyNumberFormat="1" applyFont="1" applyBorder="1" applyAlignment="1">
      <alignment/>
    </xf>
    <xf numFmtId="43" fontId="6" fillId="0" borderId="0" xfId="15" applyFont="1" applyAlignment="1">
      <alignment/>
    </xf>
    <xf numFmtId="37" fontId="8" fillId="0" borderId="0" xfId="0" applyNumberFormat="1" applyFont="1" applyBorder="1" applyAlignment="1">
      <alignment/>
    </xf>
    <xf numFmtId="3" fontId="8" fillId="0" borderId="3" xfId="0" applyNumberFormat="1" applyFont="1" applyBorder="1" applyAlignment="1">
      <alignment horizontal="center" vertical="center" wrapText="1"/>
    </xf>
    <xf numFmtId="37" fontId="8" fillId="0" borderId="3" xfId="0" applyNumberFormat="1" applyFont="1" applyBorder="1" applyAlignment="1">
      <alignment horizontal="center" vertical="center" wrapText="1"/>
    </xf>
    <xf numFmtId="3" fontId="8" fillId="0" borderId="2" xfId="0" applyNumberFormat="1" applyFont="1" applyBorder="1" applyAlignment="1">
      <alignment/>
    </xf>
    <xf numFmtId="3" fontId="8" fillId="0" borderId="0" xfId="0" applyNumberFormat="1" applyFont="1" applyBorder="1" applyAlignment="1">
      <alignment/>
    </xf>
    <xf numFmtId="43" fontId="8" fillId="0" borderId="2" xfId="15" applyFont="1" applyBorder="1" applyAlignment="1">
      <alignment/>
    </xf>
    <xf numFmtId="165" fontId="6" fillId="0" borderId="0" xfId="15" applyNumberFormat="1" applyFont="1" applyAlignment="1">
      <alignment/>
    </xf>
    <xf numFmtId="0" fontId="8" fillId="0" borderId="0" xfId="0" applyFont="1" applyAlignment="1">
      <alignment/>
    </xf>
    <xf numFmtId="0" fontId="11" fillId="0" borderId="0" xfId="0" applyFont="1" applyAlignment="1">
      <alignment/>
    </xf>
    <xf numFmtId="37" fontId="8" fillId="0" borderId="3" xfId="0" applyNumberFormat="1" applyFont="1" applyBorder="1" applyAlignment="1">
      <alignment horizontal="center"/>
    </xf>
    <xf numFmtId="37" fontId="8" fillId="0" borderId="4" xfId="0" applyNumberFormat="1" applyFont="1" applyBorder="1" applyAlignment="1">
      <alignment/>
    </xf>
    <xf numFmtId="9" fontId="6" fillId="0" borderId="0" xfId="21" applyFont="1" applyAlignment="1">
      <alignment/>
    </xf>
    <xf numFmtId="0" fontId="9" fillId="0" borderId="0" xfId="0" applyFont="1" applyAlignment="1">
      <alignment/>
    </xf>
    <xf numFmtId="3" fontId="9" fillId="0" borderId="0" xfId="0" applyNumberFormat="1" applyFont="1" applyAlignment="1">
      <alignment/>
    </xf>
    <xf numFmtId="37" fontId="9" fillId="0" borderId="0" xfId="0" applyNumberFormat="1" applyFont="1" applyAlignment="1">
      <alignment/>
    </xf>
    <xf numFmtId="0" fontId="8" fillId="0" borderId="0" xfId="0" applyFont="1" applyAlignment="1">
      <alignment horizontal="center"/>
    </xf>
    <xf numFmtId="37" fontId="9" fillId="0" borderId="0" xfId="0" applyNumberFormat="1" applyFont="1" applyAlignment="1">
      <alignment horizontal="centerContinuous"/>
    </xf>
    <xf numFmtId="37" fontId="6" fillId="0" borderId="0" xfId="0" applyNumberFormat="1" applyFont="1" applyAlignment="1">
      <alignment horizontal="centerContinuous"/>
    </xf>
    <xf numFmtId="3" fontId="8" fillId="0" borderId="0" xfId="0" applyNumberFormat="1" applyFont="1" applyAlignment="1">
      <alignment horizontal="centerContinuous"/>
    </xf>
    <xf numFmtId="37" fontId="8" fillId="0" borderId="0" xfId="0" applyNumberFormat="1" applyFont="1" applyAlignment="1">
      <alignment horizontal="centerContinuous"/>
    </xf>
    <xf numFmtId="49" fontId="6" fillId="0" borderId="0" xfId="0" applyNumberFormat="1" applyFont="1" applyAlignment="1">
      <alignment horizontal="center"/>
    </xf>
    <xf numFmtId="0" fontId="8" fillId="0" borderId="0" xfId="0" applyFont="1" applyAlignment="1">
      <alignment horizontal="centerContinuous"/>
    </xf>
    <xf numFmtId="43" fontId="8" fillId="0" borderId="0" xfId="15" applyFont="1" applyAlignment="1">
      <alignment/>
    </xf>
    <xf numFmtId="37" fontId="6" fillId="0" borderId="0" xfId="0" applyNumberFormat="1" applyFont="1" applyBorder="1" applyAlignment="1">
      <alignment/>
    </xf>
    <xf numFmtId="43" fontId="6" fillId="0" borderId="0" xfId="15" applyFont="1" applyBorder="1" applyAlignment="1">
      <alignment/>
    </xf>
    <xf numFmtId="0" fontId="8"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vertical="justify"/>
    </xf>
    <xf numFmtId="0" fontId="9" fillId="0" borderId="0" xfId="0" applyFont="1" applyAlignment="1">
      <alignment horizontal="right"/>
    </xf>
    <xf numFmtId="0" fontId="11" fillId="0" borderId="0" xfId="0" applyFont="1" applyAlignment="1">
      <alignment horizontal="center"/>
    </xf>
    <xf numFmtId="3" fontId="11" fillId="0" borderId="0" xfId="0" applyNumberFormat="1" applyFont="1" applyAlignment="1">
      <alignment/>
    </xf>
    <xf numFmtId="37" fontId="11" fillId="0" borderId="0" xfId="0" applyNumberFormat="1" applyFont="1" applyAlignment="1">
      <alignment horizontal="centerContinuous"/>
    </xf>
    <xf numFmtId="3" fontId="4" fillId="0" borderId="0" xfId="0" applyNumberFormat="1" applyFont="1" applyAlignment="1">
      <alignment/>
    </xf>
    <xf numFmtId="4" fontId="4" fillId="0" borderId="0" xfId="0" applyNumberFormat="1" applyFont="1" applyAlignment="1">
      <alignment/>
    </xf>
    <xf numFmtId="0" fontId="14" fillId="0" borderId="0" xfId="0" applyFont="1" applyAlignment="1">
      <alignment/>
    </xf>
    <xf numFmtId="3" fontId="7" fillId="0" borderId="0" xfId="0" applyNumberFormat="1" applyFont="1" applyAlignment="1">
      <alignment/>
    </xf>
    <xf numFmtId="0" fontId="6" fillId="0" borderId="0" xfId="0" applyFont="1" applyFill="1" applyAlignment="1">
      <alignment/>
    </xf>
    <xf numFmtId="3" fontId="6" fillId="0" borderId="0" xfId="0" applyNumberFormat="1" applyFont="1" applyFill="1" applyAlignment="1">
      <alignment/>
    </xf>
    <xf numFmtId="37" fontId="6" fillId="0" borderId="0" xfId="0" applyNumberFormat="1" applyFont="1" applyFill="1" applyAlignment="1">
      <alignment/>
    </xf>
    <xf numFmtId="165" fontId="6" fillId="0" borderId="0" xfId="15" applyNumberFormat="1" applyFont="1" applyFill="1" applyAlignment="1">
      <alignment/>
    </xf>
    <xf numFmtId="0" fontId="6" fillId="0" borderId="0" xfId="0" applyFont="1" applyFill="1" applyAlignment="1">
      <alignment horizontal="right"/>
    </xf>
    <xf numFmtId="37" fontId="8" fillId="0" borderId="3" xfId="0" applyNumberFormat="1" applyFont="1" applyFill="1" applyBorder="1" applyAlignment="1">
      <alignment horizontal="center"/>
    </xf>
    <xf numFmtId="37" fontId="11"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0" fontId="5" fillId="0" borderId="0" xfId="0" applyFont="1" applyAlignment="1">
      <alignment/>
    </xf>
    <xf numFmtId="165" fontId="6" fillId="0" borderId="0" xfId="15" applyNumberFormat="1" applyFont="1" applyBorder="1" applyAlignment="1">
      <alignment/>
    </xf>
    <xf numFmtId="165" fontId="8" fillId="0" borderId="0" xfId="15" applyNumberFormat="1" applyFont="1" applyAlignment="1">
      <alignment/>
    </xf>
    <xf numFmtId="3" fontId="5" fillId="0" borderId="0" xfId="0" applyNumberFormat="1" applyFont="1" applyAlignment="1">
      <alignment horizontal="centerContinuous"/>
    </xf>
    <xf numFmtId="37" fontId="5" fillId="0" borderId="0" xfId="0" applyNumberFormat="1" applyFont="1" applyAlignment="1">
      <alignment horizontal="centerContinuous"/>
    </xf>
    <xf numFmtId="165" fontId="8" fillId="0" borderId="0" xfId="0" applyNumberFormat="1" applyFont="1" applyAlignment="1">
      <alignment/>
    </xf>
    <xf numFmtId="4" fontId="9" fillId="0" borderId="0" xfId="0" applyNumberFormat="1" applyFont="1" applyAlignment="1">
      <alignment/>
    </xf>
    <xf numFmtId="165" fontId="6" fillId="0" borderId="0" xfId="15" applyNumberFormat="1" applyFont="1" applyAlignment="1">
      <alignment horizontal="center"/>
    </xf>
    <xf numFmtId="0" fontId="6" fillId="0" borderId="0" xfId="0" applyFont="1" applyAlignment="1">
      <alignment horizontal="centerContinuous" vertical="center" wrapText="1"/>
    </xf>
    <xf numFmtId="0" fontId="8" fillId="0" borderId="0" xfId="0" applyFont="1" applyAlignment="1">
      <alignment wrapText="1"/>
    </xf>
    <xf numFmtId="37" fontId="8" fillId="0" borderId="0" xfId="0" applyNumberFormat="1" applyFont="1" applyBorder="1" applyAlignment="1">
      <alignment horizontal="center"/>
    </xf>
    <xf numFmtId="165" fontId="6" fillId="0" borderId="0" xfId="15" applyNumberFormat="1" applyFont="1" applyBorder="1" applyAlignment="1">
      <alignment/>
    </xf>
    <xf numFmtId="37" fontId="8" fillId="0" borderId="5" xfId="0" applyNumberFormat="1" applyFont="1" applyBorder="1" applyAlignment="1">
      <alignment horizontal="center"/>
    </xf>
    <xf numFmtId="3" fontId="6" fillId="0" borderId="0" xfId="0" applyNumberFormat="1" applyFont="1" applyBorder="1" applyAlignment="1">
      <alignment/>
    </xf>
    <xf numFmtId="3" fontId="8" fillId="0" borderId="3" xfId="0" applyNumberFormat="1" applyFont="1" applyBorder="1" applyAlignment="1">
      <alignment horizontal="center"/>
    </xf>
    <xf numFmtId="39" fontId="9" fillId="0" borderId="0" xfId="0" applyNumberFormat="1" applyFont="1" applyAlignment="1">
      <alignment/>
    </xf>
    <xf numFmtId="3" fontId="8" fillId="0" borderId="0" xfId="0" applyNumberFormat="1" applyFont="1" applyAlignment="1">
      <alignment/>
    </xf>
    <xf numFmtId="0" fontId="9" fillId="0" borderId="0" xfId="0" applyFont="1" applyAlignment="1">
      <alignment/>
    </xf>
    <xf numFmtId="3" fontId="9" fillId="0" borderId="0" xfId="0" applyNumberFormat="1" applyFont="1" applyAlignment="1">
      <alignment/>
    </xf>
    <xf numFmtId="0" fontId="18" fillId="0" borderId="0" xfId="0" applyFont="1" applyAlignment="1">
      <alignment/>
    </xf>
    <xf numFmtId="0" fontId="6" fillId="0" borderId="0" xfId="0" applyFont="1" applyBorder="1" applyAlignment="1">
      <alignment horizontal="center"/>
    </xf>
    <xf numFmtId="49" fontId="6" fillId="0" borderId="0" xfId="0" applyNumberFormat="1" applyFont="1" applyBorder="1" applyAlignment="1">
      <alignment horizontal="center"/>
    </xf>
    <xf numFmtId="165" fontId="6" fillId="0" borderId="0" xfId="15" applyNumberFormat="1" applyFont="1" applyBorder="1" applyAlignment="1">
      <alignment horizontal="center"/>
    </xf>
    <xf numFmtId="0" fontId="6" fillId="0" borderId="3" xfId="0" applyFont="1" applyBorder="1" applyAlignment="1">
      <alignment/>
    </xf>
    <xf numFmtId="0" fontId="6" fillId="0" borderId="3" xfId="0" applyFont="1" applyBorder="1" applyAlignment="1">
      <alignment horizontal="center"/>
    </xf>
    <xf numFmtId="165" fontId="6" fillId="0" borderId="3" xfId="15" applyNumberFormat="1" applyFont="1" applyBorder="1" applyAlignment="1">
      <alignment/>
    </xf>
    <xf numFmtId="0" fontId="6" fillId="0" borderId="0" xfId="0" applyFont="1" applyBorder="1" applyAlignment="1">
      <alignment horizontal="centerContinuous"/>
    </xf>
    <xf numFmtId="49" fontId="6" fillId="0" borderId="0" xfId="0" applyNumberFormat="1" applyFont="1" applyBorder="1" applyAlignment="1">
      <alignment horizontal="centerContinuous"/>
    </xf>
    <xf numFmtId="165" fontId="6" fillId="0" borderId="0" xfId="15" applyNumberFormat="1" applyFont="1" applyBorder="1" applyAlignment="1">
      <alignment horizontal="centerContinuous"/>
    </xf>
    <xf numFmtId="0" fontId="8" fillId="0" borderId="0" xfId="0" applyFont="1" applyBorder="1" applyAlignment="1">
      <alignment horizontal="centerContinuous"/>
    </xf>
    <xf numFmtId="0" fontId="6" fillId="0" borderId="0" xfId="0" applyFont="1" applyAlignment="1">
      <alignment horizontal="centerContinuous"/>
    </xf>
    <xf numFmtId="49" fontId="6" fillId="0" borderId="0" xfId="0" applyNumberFormat="1" applyFont="1" applyAlignment="1">
      <alignment horizontal="centerContinuous"/>
    </xf>
    <xf numFmtId="165" fontId="6" fillId="0" borderId="0" xfId="15" applyNumberFormat="1" applyFont="1" applyAlignment="1">
      <alignment horizontal="centerContinuous"/>
    </xf>
    <xf numFmtId="165" fontId="6" fillId="0" borderId="0" xfId="15" applyNumberFormat="1" applyFont="1" applyAlignment="1">
      <alignment horizontal="right"/>
    </xf>
    <xf numFmtId="0" fontId="8" fillId="0" borderId="6" xfId="0" applyFont="1" applyBorder="1" applyAlignment="1">
      <alignment horizontal="centerContinuous" vertical="center" wrapText="1"/>
    </xf>
    <xf numFmtId="0" fontId="8" fillId="0" borderId="6" xfId="0" applyFont="1" applyBorder="1" applyAlignment="1">
      <alignment horizontal="center" vertical="center" wrapText="1"/>
    </xf>
    <xf numFmtId="165" fontId="8" fillId="0" borderId="6" xfId="15" applyNumberFormat="1" applyFont="1" applyBorder="1" applyAlignment="1">
      <alignment horizontal="centerContinuous" vertical="center" wrapText="1"/>
    </xf>
    <xf numFmtId="0" fontId="8" fillId="0" borderId="7" xfId="0" applyFont="1" applyBorder="1" applyAlignment="1">
      <alignment horizontal="center"/>
    </xf>
    <xf numFmtId="0" fontId="16" fillId="0" borderId="7" xfId="0" applyFont="1" applyBorder="1" applyAlignment="1">
      <alignment/>
    </xf>
    <xf numFmtId="0" fontId="6" fillId="0" borderId="7" xfId="0" applyFont="1" applyBorder="1" applyAlignment="1">
      <alignment horizontal="center"/>
    </xf>
    <xf numFmtId="165" fontId="16" fillId="0" borderId="7" xfId="15" applyNumberFormat="1" applyFont="1" applyBorder="1" applyAlignment="1">
      <alignment/>
    </xf>
    <xf numFmtId="165" fontId="8" fillId="0" borderId="0" xfId="15" applyNumberFormat="1" applyFont="1" applyAlignment="1">
      <alignment horizontal="centerContinuous"/>
    </xf>
    <xf numFmtId="0" fontId="16" fillId="0" borderId="8" xfId="0" applyFont="1" applyBorder="1" applyAlignment="1">
      <alignment/>
    </xf>
    <xf numFmtId="0" fontId="6" fillId="0" borderId="8" xfId="0" applyFont="1" applyBorder="1" applyAlignment="1">
      <alignment horizontal="center"/>
    </xf>
    <xf numFmtId="165" fontId="16" fillId="0" borderId="8" xfId="15" applyNumberFormat="1" applyFont="1" applyBorder="1" applyAlignment="1">
      <alignment/>
    </xf>
    <xf numFmtId="0" fontId="5" fillId="0" borderId="0" xfId="0" applyFont="1" applyBorder="1" applyAlignment="1">
      <alignment horizontal="centerContinuous"/>
    </xf>
    <xf numFmtId="0" fontId="8" fillId="0" borderId="1" xfId="0" applyFont="1" applyBorder="1" applyAlignment="1">
      <alignment horizontal="right"/>
    </xf>
    <xf numFmtId="49" fontId="8" fillId="0" borderId="7" xfId="0" applyNumberFormat="1" applyFont="1" applyBorder="1" applyAlignment="1">
      <alignment horizontal="center"/>
    </xf>
    <xf numFmtId="0" fontId="8" fillId="0" borderId="7" xfId="0" applyFont="1" applyBorder="1" applyAlignment="1">
      <alignment/>
    </xf>
    <xf numFmtId="165" fontId="8" fillId="0" borderId="7" xfId="15" applyNumberFormat="1" applyFont="1" applyBorder="1" applyAlignment="1">
      <alignment/>
    </xf>
    <xf numFmtId="0" fontId="6" fillId="0" borderId="1" xfId="0" applyFont="1" applyBorder="1" applyAlignment="1" quotePrefix="1">
      <alignment horizontal="right"/>
    </xf>
    <xf numFmtId="49" fontId="6" fillId="0" borderId="7" xfId="0" applyNumberFormat="1" applyFont="1" applyBorder="1" applyAlignment="1">
      <alignment horizontal="center"/>
    </xf>
    <xf numFmtId="165" fontId="6" fillId="0" borderId="7" xfId="15" applyNumberFormat="1" applyFont="1" applyBorder="1" applyAlignment="1">
      <alignment/>
    </xf>
    <xf numFmtId="0" fontId="6" fillId="0" borderId="0" xfId="0" applyNumberFormat="1" applyFont="1" applyBorder="1" applyAlignment="1">
      <alignment wrapText="1"/>
    </xf>
    <xf numFmtId="165" fontId="6" fillId="0" borderId="7" xfId="15" applyNumberFormat="1" applyFont="1" applyFill="1" applyBorder="1" applyAlignment="1">
      <alignment/>
    </xf>
    <xf numFmtId="0" fontId="6" fillId="0" borderId="1" xfId="0" applyFont="1" applyBorder="1" applyAlignment="1">
      <alignment horizontal="right" vertical="justify"/>
    </xf>
    <xf numFmtId="0" fontId="6" fillId="0" borderId="0" xfId="0" applyFont="1" applyBorder="1" applyAlignment="1">
      <alignment wrapText="1"/>
    </xf>
    <xf numFmtId="0" fontId="6" fillId="0" borderId="1" xfId="0" applyFont="1" applyBorder="1" applyAlignment="1">
      <alignment horizontal="right"/>
    </xf>
    <xf numFmtId="0" fontId="8" fillId="0" borderId="9" xfId="0" applyFont="1" applyBorder="1" applyAlignment="1">
      <alignment/>
    </xf>
    <xf numFmtId="0" fontId="8" fillId="0" borderId="3" xfId="0" applyFont="1" applyBorder="1" applyAlignment="1">
      <alignment/>
    </xf>
    <xf numFmtId="49" fontId="8" fillId="0" borderId="8" xfId="0" applyNumberFormat="1" applyFont="1" applyBorder="1" applyAlignment="1">
      <alignment horizontal="center"/>
    </xf>
    <xf numFmtId="165" fontId="8" fillId="0" borderId="8" xfId="15" applyNumberFormat="1" applyFont="1" applyBorder="1" applyAlignment="1">
      <alignment/>
    </xf>
    <xf numFmtId="49" fontId="8" fillId="0" borderId="0" xfId="0" applyNumberFormat="1" applyFont="1" applyAlignment="1">
      <alignment horizontal="center"/>
    </xf>
    <xf numFmtId="43" fontId="6" fillId="0" borderId="0" xfId="15" applyFont="1" applyAlignment="1">
      <alignment/>
    </xf>
    <xf numFmtId="3" fontId="8" fillId="0" borderId="2" xfId="0" applyNumberFormat="1" applyFont="1" applyBorder="1" applyAlignment="1">
      <alignment/>
    </xf>
    <xf numFmtId="165" fontId="6" fillId="0" borderId="0" xfId="15" applyNumberFormat="1" applyFont="1" applyAlignment="1">
      <alignment/>
    </xf>
    <xf numFmtId="0" fontId="10" fillId="0" borderId="0" xfId="0" applyFont="1" applyBorder="1" applyAlignment="1">
      <alignment/>
    </xf>
    <xf numFmtId="0" fontId="6" fillId="0" borderId="0" xfId="0" applyFont="1" applyAlignment="1">
      <alignment vertical="center" wrapText="1"/>
    </xf>
    <xf numFmtId="0" fontId="16" fillId="0" borderId="7" xfId="0" applyFont="1" applyBorder="1" applyAlignment="1">
      <alignment vertical="top"/>
    </xf>
    <xf numFmtId="0" fontId="15" fillId="0" borderId="6" xfId="0" applyFont="1" applyBorder="1" applyAlignment="1">
      <alignment horizontal="center" vertical="center" wrapText="1"/>
    </xf>
    <xf numFmtId="0" fontId="16" fillId="0" borderId="7" xfId="0" applyFont="1" applyBorder="1" applyAlignment="1">
      <alignment vertical="top" wrapText="1"/>
    </xf>
    <xf numFmtId="0" fontId="17" fillId="0" borderId="7" xfId="0" applyFont="1" applyBorder="1" applyAlignment="1">
      <alignment vertical="top" wrapText="1"/>
    </xf>
    <xf numFmtId="0" fontId="8" fillId="0" borderId="6" xfId="0" applyFont="1" applyBorder="1" applyAlignment="1">
      <alignment vertical="top"/>
    </xf>
    <xf numFmtId="0" fontId="19" fillId="0" borderId="0" xfId="0" applyFont="1" applyAlignment="1">
      <alignment/>
    </xf>
    <xf numFmtId="0" fontId="6" fillId="0" borderId="0" xfId="0" applyFont="1" applyFill="1" applyBorder="1" applyAlignment="1">
      <alignment/>
    </xf>
    <xf numFmtId="0" fontId="8" fillId="0" borderId="0" xfId="0" applyFont="1" applyFill="1" applyBorder="1" applyAlignment="1">
      <alignment/>
    </xf>
    <xf numFmtId="165" fontId="9" fillId="0" borderId="0" xfId="15" applyNumberFormat="1" applyFont="1" applyAlignment="1">
      <alignment horizontal="centerContinuous"/>
    </xf>
    <xf numFmtId="0" fontId="15" fillId="0" borderId="10" xfId="0" applyFont="1" applyBorder="1" applyAlignment="1">
      <alignment vertical="top"/>
    </xf>
    <xf numFmtId="0" fontId="15" fillId="0" borderId="11" xfId="0" applyFont="1" applyBorder="1" applyAlignment="1">
      <alignment vertical="top" wrapText="1"/>
    </xf>
    <xf numFmtId="165" fontId="16" fillId="0" borderId="7" xfId="15" applyNumberFormat="1" applyFont="1" applyBorder="1" applyAlignment="1">
      <alignment/>
    </xf>
    <xf numFmtId="165" fontId="8" fillId="0" borderId="0" xfId="15" applyNumberFormat="1" applyFont="1" applyBorder="1" applyAlignment="1">
      <alignment/>
    </xf>
    <xf numFmtId="165" fontId="15" fillId="0" borderId="6" xfId="15" applyNumberFormat="1" applyFont="1" applyBorder="1" applyAlignment="1">
      <alignment horizontal="center" vertical="center" wrapText="1"/>
    </xf>
    <xf numFmtId="165" fontId="8" fillId="0" borderId="10" xfId="15" applyNumberFormat="1" applyFont="1" applyBorder="1" applyAlignment="1">
      <alignment/>
    </xf>
    <xf numFmtId="165" fontId="15" fillId="0" borderId="10" xfId="15" applyNumberFormat="1" applyFont="1" applyBorder="1" applyAlignment="1">
      <alignment/>
    </xf>
    <xf numFmtId="165" fontId="6" fillId="0" borderId="7" xfId="15" applyNumberFormat="1" applyFont="1" applyBorder="1" applyAlignment="1">
      <alignment/>
    </xf>
    <xf numFmtId="165" fontId="8" fillId="0" borderId="11" xfId="15" applyNumberFormat="1" applyFont="1" applyBorder="1" applyAlignment="1">
      <alignment/>
    </xf>
    <xf numFmtId="165" fontId="17" fillId="0" borderId="7" xfId="15" applyNumberFormat="1" applyFont="1" applyBorder="1" applyAlignment="1">
      <alignment/>
    </xf>
    <xf numFmtId="165" fontId="9" fillId="0" borderId="7" xfId="15" applyNumberFormat="1" applyFont="1" applyBorder="1" applyAlignment="1">
      <alignment/>
    </xf>
    <xf numFmtId="165" fontId="15" fillId="0" borderId="6" xfId="15" applyNumberFormat="1" applyFont="1" applyBorder="1" applyAlignment="1">
      <alignment/>
    </xf>
    <xf numFmtId="0" fontId="16" fillId="0" borderId="7" xfId="0" applyFont="1" applyBorder="1" applyAlignment="1">
      <alignment wrapText="1"/>
    </xf>
    <xf numFmtId="0" fontId="17" fillId="0" borderId="7" xfId="0" applyFont="1" applyBorder="1" applyAlignment="1">
      <alignment vertical="top"/>
    </xf>
    <xf numFmtId="0" fontId="4" fillId="0" borderId="0" xfId="0" applyFont="1" applyAlignment="1">
      <alignment horizontal="center"/>
    </xf>
    <xf numFmtId="165" fontId="4" fillId="0" borderId="0" xfId="15" applyNumberFormat="1" applyFont="1" applyAlignment="1">
      <alignment/>
    </xf>
    <xf numFmtId="3" fontId="6" fillId="0" borderId="0" xfId="15" applyNumberFormat="1" applyFont="1" applyBorder="1" applyAlignment="1">
      <alignment/>
    </xf>
    <xf numFmtId="3" fontId="6" fillId="0" borderId="0" xfId="0" applyNumberFormat="1" applyFont="1" applyBorder="1" applyAlignment="1">
      <alignment/>
    </xf>
    <xf numFmtId="165" fontId="8" fillId="0" borderId="2" xfId="15" applyNumberFormat="1" applyFont="1" applyBorder="1" applyAlignment="1">
      <alignment horizontal="center"/>
    </xf>
    <xf numFmtId="0" fontId="11" fillId="0" borderId="0" xfId="0" applyFont="1" applyAlignment="1">
      <alignment horizontal="right"/>
    </xf>
    <xf numFmtId="37" fontId="11" fillId="0" borderId="0" xfId="0" applyNumberFormat="1" applyFont="1" applyAlignment="1">
      <alignment/>
    </xf>
    <xf numFmtId="165" fontId="9" fillId="0" borderId="0" xfId="15" applyNumberFormat="1" applyFont="1" applyAlignment="1">
      <alignment/>
    </xf>
    <xf numFmtId="0" fontId="8" fillId="0" borderId="3" xfId="0" applyFont="1" applyBorder="1" applyAlignment="1">
      <alignment horizontal="center"/>
    </xf>
    <xf numFmtId="165" fontId="8" fillId="0" borderId="2" xfId="15" applyNumberFormat="1" applyFont="1" applyBorder="1" applyAlignment="1">
      <alignment/>
    </xf>
    <xf numFmtId="0" fontId="8" fillId="0" borderId="12" xfId="0" applyFont="1" applyBorder="1" applyAlignment="1">
      <alignment horizontal="right"/>
    </xf>
    <xf numFmtId="0" fontId="8" fillId="0" borderId="4" xfId="0" applyFont="1" applyBorder="1" applyAlignment="1">
      <alignment/>
    </xf>
    <xf numFmtId="49" fontId="8" fillId="0" borderId="10" xfId="0" applyNumberFormat="1" applyFont="1" applyBorder="1" applyAlignment="1">
      <alignment horizontal="center"/>
    </xf>
    <xf numFmtId="0" fontId="8" fillId="0" borderId="10" xfId="0" applyFont="1" applyBorder="1" applyAlignment="1">
      <alignment/>
    </xf>
    <xf numFmtId="165" fontId="8" fillId="0" borderId="10" xfId="15" applyNumberFormat="1" applyFont="1" applyBorder="1" applyAlignment="1">
      <alignment/>
    </xf>
    <xf numFmtId="43" fontId="20" fillId="0" borderId="0" xfId="15" applyFont="1" applyAlignment="1">
      <alignment/>
    </xf>
    <xf numFmtId="43" fontId="21" fillId="0" borderId="0" xfId="15" applyFont="1" applyAlignment="1">
      <alignment/>
    </xf>
    <xf numFmtId="165" fontId="6" fillId="0" borderId="13" xfId="15" applyNumberFormat="1" applyFont="1" applyBorder="1" applyAlignment="1">
      <alignment/>
    </xf>
    <xf numFmtId="3" fontId="6" fillId="0" borderId="13" xfId="0" applyNumberFormat="1" applyFont="1" applyBorder="1" applyAlignment="1">
      <alignment/>
    </xf>
    <xf numFmtId="37" fontId="6" fillId="0" borderId="13"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horizontal="centerContinuous"/>
    </xf>
    <xf numFmtId="37" fontId="5" fillId="0" borderId="0" xfId="0" applyNumberFormat="1" applyFont="1" applyBorder="1" applyAlignment="1">
      <alignment horizontal="centerContinuous"/>
    </xf>
    <xf numFmtId="0" fontId="5" fillId="0" borderId="0" xfId="0" applyFont="1" applyFill="1" applyBorder="1" applyAlignment="1">
      <alignment horizontal="centerContinuous"/>
    </xf>
    <xf numFmtId="0" fontId="6" fillId="0" borderId="13" xfId="0" applyFont="1" applyBorder="1" applyAlignment="1">
      <alignment/>
    </xf>
    <xf numFmtId="0" fontId="6" fillId="0" borderId="13" xfId="0" applyFont="1" applyBorder="1" applyAlignment="1">
      <alignment horizontal="center"/>
    </xf>
    <xf numFmtId="49" fontId="6" fillId="0" borderId="13" xfId="0" applyNumberFormat="1" applyFont="1" applyBorder="1" applyAlignment="1">
      <alignment horizontal="center"/>
    </xf>
    <xf numFmtId="165" fontId="6" fillId="0" borderId="13" xfId="15" applyNumberFormat="1" applyFont="1" applyBorder="1" applyAlignment="1">
      <alignment horizontal="center"/>
    </xf>
    <xf numFmtId="43" fontId="22" fillId="0" borderId="0" xfId="15" applyFont="1" applyAlignment="1">
      <alignment/>
    </xf>
    <xf numFmtId="3" fontId="22" fillId="0" borderId="0" xfId="0" applyNumberFormat="1" applyFont="1" applyAlignment="1">
      <alignment wrapText="1"/>
    </xf>
    <xf numFmtId="37" fontId="22" fillId="0" borderId="0" xfId="0" applyNumberFormat="1" applyFont="1" applyAlignment="1">
      <alignment/>
    </xf>
    <xf numFmtId="49" fontId="6" fillId="0" borderId="3" xfId="0" applyNumberFormat="1" applyFont="1" applyBorder="1" applyAlignment="1">
      <alignment horizontal="center"/>
    </xf>
    <xf numFmtId="37" fontId="11" fillId="0" borderId="0" xfId="0" applyNumberFormat="1" applyFont="1" applyAlignment="1">
      <alignment horizontal="centerContinuous" vertical="center" wrapText="1"/>
    </xf>
    <xf numFmtId="43" fontId="6" fillId="0" borderId="2" xfId="15" applyFont="1" applyBorder="1" applyAlignment="1">
      <alignment/>
    </xf>
    <xf numFmtId="43" fontId="8" fillId="0" borderId="0" xfId="15" applyFont="1" applyBorder="1" applyAlignment="1">
      <alignment/>
    </xf>
    <xf numFmtId="10" fontId="9" fillId="0" borderId="0" xfId="21" applyNumberFormat="1" applyFont="1" applyAlignment="1">
      <alignment/>
    </xf>
    <xf numFmtId="10" fontId="6" fillId="0" borderId="0" xfId="21" applyNumberFormat="1" applyFont="1" applyAlignment="1">
      <alignment/>
    </xf>
    <xf numFmtId="10" fontId="8" fillId="0" borderId="0" xfId="21" applyNumberFormat="1" applyFont="1" applyAlignment="1">
      <alignment/>
    </xf>
    <xf numFmtId="0" fontId="8" fillId="0" borderId="0" xfId="0" applyNumberFormat="1" applyFont="1" applyAlignment="1">
      <alignment wrapText="1"/>
    </xf>
    <xf numFmtId="0" fontId="24" fillId="0" borderId="0" xfId="0" applyFont="1" applyAlignment="1">
      <alignment horizontal="centerContinuous"/>
    </xf>
    <xf numFmtId="0" fontId="24" fillId="0" borderId="0" xfId="0" applyFont="1" applyAlignment="1">
      <alignment/>
    </xf>
    <xf numFmtId="165" fontId="24" fillId="0" borderId="0" xfId="15" applyNumberFormat="1" applyFont="1" applyAlignment="1">
      <alignment/>
    </xf>
    <xf numFmtId="0" fontId="25" fillId="0" borderId="0" xfId="0" applyFont="1" applyAlignment="1">
      <alignment/>
    </xf>
    <xf numFmtId="0" fontId="26" fillId="0" borderId="0" xfId="0" applyFont="1" applyAlignment="1">
      <alignment horizontal="centerContinuous"/>
    </xf>
    <xf numFmtId="0" fontId="26" fillId="0" borderId="0" xfId="0" applyFont="1" applyAlignment="1">
      <alignment/>
    </xf>
    <xf numFmtId="165" fontId="26" fillId="0" borderId="0" xfId="15" applyNumberFormat="1" applyFont="1" applyAlignment="1">
      <alignment/>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165" fontId="24" fillId="0" borderId="16" xfId="15" applyNumberFormat="1" applyFont="1" applyBorder="1" applyAlignment="1">
      <alignment horizontal="centerContinuous" vertical="center" wrapText="1"/>
    </xf>
    <xf numFmtId="0" fontId="26" fillId="0" borderId="17" xfId="0" applyFont="1" applyBorder="1" applyAlignment="1">
      <alignment horizontal="centerContinuous" vertical="center" wrapText="1"/>
    </xf>
    <xf numFmtId="165" fontId="26" fillId="0" borderId="17" xfId="15" applyNumberFormat="1" applyFont="1" applyBorder="1" applyAlignment="1">
      <alignment horizontal="center" vertical="center" wrapText="1"/>
    </xf>
    <xf numFmtId="165" fontId="26" fillId="0" borderId="6" xfId="15" applyNumberFormat="1" applyFont="1" applyBorder="1" applyAlignment="1">
      <alignment horizontal="center" vertical="center" wrapText="1"/>
    </xf>
    <xf numFmtId="0" fontId="26" fillId="0" borderId="0" xfId="0" applyFont="1" applyAlignment="1">
      <alignment vertical="center" wrapText="1"/>
    </xf>
    <xf numFmtId="0" fontId="24" fillId="0" borderId="7" xfId="0" applyFont="1" applyBorder="1" applyAlignment="1">
      <alignment/>
    </xf>
    <xf numFmtId="0" fontId="27" fillId="0" borderId="18" xfId="0" applyFont="1" applyBorder="1" applyAlignment="1">
      <alignment wrapText="1"/>
    </xf>
    <xf numFmtId="0" fontId="24" fillId="0" borderId="19" xfId="0" applyFont="1" applyBorder="1" applyAlignment="1">
      <alignment wrapText="1"/>
    </xf>
    <xf numFmtId="0" fontId="24" fillId="0" borderId="1" xfId="0" applyFont="1" applyBorder="1" applyAlignment="1">
      <alignment wrapText="1"/>
    </xf>
    <xf numFmtId="165" fontId="28" fillId="0" borderId="20" xfId="15" applyNumberFormat="1" applyFont="1" applyBorder="1" applyAlignment="1">
      <alignment/>
    </xf>
    <xf numFmtId="165" fontId="24" fillId="0" borderId="20" xfId="15" applyNumberFormat="1" applyFont="1" applyBorder="1" applyAlignment="1">
      <alignment/>
    </xf>
    <xf numFmtId="165" fontId="24" fillId="0" borderId="7" xfId="15" applyNumberFormat="1" applyFont="1" applyBorder="1" applyAlignment="1">
      <alignment/>
    </xf>
    <xf numFmtId="165" fontId="24" fillId="0" borderId="0" xfId="0" applyNumberFormat="1" applyFont="1" applyAlignment="1">
      <alignment/>
    </xf>
    <xf numFmtId="0" fontId="29" fillId="0" borderId="7" xfId="0" applyFont="1" applyBorder="1" applyAlignment="1">
      <alignment vertical="justify"/>
    </xf>
    <xf numFmtId="0" fontId="29" fillId="0" borderId="18" xfId="0" applyFont="1" applyBorder="1" applyAlignment="1">
      <alignment wrapText="1"/>
    </xf>
    <xf numFmtId="0" fontId="29" fillId="0" borderId="19" xfId="0" applyFont="1" applyBorder="1" applyAlignment="1">
      <alignment wrapText="1"/>
    </xf>
    <xf numFmtId="0" fontId="29" fillId="0" borderId="1" xfId="0" applyFont="1" applyBorder="1" applyAlignment="1">
      <alignment wrapText="1"/>
    </xf>
    <xf numFmtId="165" fontId="29" fillId="0" borderId="20" xfId="15" applyNumberFormat="1" applyFont="1" applyBorder="1" applyAlignment="1">
      <alignment/>
    </xf>
    <xf numFmtId="165" fontId="29" fillId="0" borderId="7" xfId="15" applyNumberFormat="1" applyFont="1" applyBorder="1" applyAlignment="1">
      <alignment/>
    </xf>
    <xf numFmtId="0" fontId="29" fillId="0" borderId="0" xfId="0" applyFont="1" applyAlignment="1">
      <alignment/>
    </xf>
    <xf numFmtId="0" fontId="30" fillId="0" borderId="7" xfId="0" applyFont="1" applyBorder="1" applyAlignment="1">
      <alignment vertical="justify"/>
    </xf>
    <xf numFmtId="0" fontId="30" fillId="0" borderId="18" xfId="0" applyFont="1" applyBorder="1" applyAlignment="1">
      <alignment vertical="justify" wrapText="1"/>
    </xf>
    <xf numFmtId="165" fontId="30" fillId="0" borderId="20" xfId="15" applyNumberFormat="1" applyFont="1" applyBorder="1" applyAlignment="1">
      <alignment vertical="justify"/>
    </xf>
    <xf numFmtId="165" fontId="30" fillId="0" borderId="7" xfId="15" applyNumberFormat="1" applyFont="1" applyBorder="1" applyAlignment="1">
      <alignment vertical="justify"/>
    </xf>
    <xf numFmtId="0" fontId="30" fillId="0" borderId="0" xfId="0" applyFont="1" applyAlignment="1">
      <alignment/>
    </xf>
    <xf numFmtId="0" fontId="26" fillId="0" borderId="18" xfId="0" applyFont="1" applyBorder="1" applyAlignment="1">
      <alignment wrapText="1"/>
    </xf>
    <xf numFmtId="0" fontId="26" fillId="0" borderId="19" xfId="0" applyFont="1" applyBorder="1" applyAlignment="1">
      <alignment wrapText="1"/>
    </xf>
    <xf numFmtId="0" fontId="26" fillId="0" borderId="1" xfId="0" applyFont="1" applyBorder="1" applyAlignment="1">
      <alignment wrapText="1"/>
    </xf>
    <xf numFmtId="165" fontId="26" fillId="0" borderId="20" xfId="15" applyNumberFormat="1" applyFont="1" applyBorder="1" applyAlignment="1">
      <alignment/>
    </xf>
    <xf numFmtId="165" fontId="26" fillId="0" borderId="7" xfId="15" applyNumberFormat="1" applyFont="1" applyBorder="1" applyAlignment="1">
      <alignment/>
    </xf>
    <xf numFmtId="0" fontId="30" fillId="0" borderId="18" xfId="0" applyFont="1" applyBorder="1" applyAlignment="1">
      <alignment wrapText="1"/>
    </xf>
    <xf numFmtId="0" fontId="30" fillId="0" borderId="19" xfId="0" applyFont="1" applyBorder="1" applyAlignment="1">
      <alignment wrapText="1"/>
    </xf>
    <xf numFmtId="0" fontId="30" fillId="0" borderId="1" xfId="0" applyFont="1" applyBorder="1" applyAlignment="1">
      <alignment wrapText="1"/>
    </xf>
    <xf numFmtId="165" fontId="30" fillId="0" borderId="20" xfId="15" applyNumberFormat="1" applyFont="1" applyBorder="1" applyAlignment="1">
      <alignment/>
    </xf>
    <xf numFmtId="165" fontId="30" fillId="0" borderId="7" xfId="15" applyNumberFormat="1" applyFont="1" applyBorder="1" applyAlignment="1">
      <alignment/>
    </xf>
    <xf numFmtId="165" fontId="30" fillId="0" borderId="0" xfId="0" applyNumberFormat="1" applyFont="1" applyAlignment="1">
      <alignment/>
    </xf>
    <xf numFmtId="0" fontId="26" fillId="0" borderId="18" xfId="0" applyFont="1" applyBorder="1" applyAlignment="1">
      <alignment/>
    </xf>
    <xf numFmtId="165" fontId="26" fillId="0" borderId="1" xfId="15" applyNumberFormat="1" applyFont="1" applyBorder="1" applyAlignment="1">
      <alignment/>
    </xf>
    <xf numFmtId="165" fontId="26" fillId="0" borderId="0" xfId="0" applyNumberFormat="1" applyFont="1" applyAlignment="1">
      <alignment/>
    </xf>
    <xf numFmtId="0" fontId="24" fillId="0" borderId="18" xfId="0" applyFont="1" applyBorder="1" applyAlignment="1">
      <alignment wrapText="1"/>
    </xf>
    <xf numFmtId="165" fontId="24" fillId="0" borderId="1" xfId="15" applyNumberFormat="1" applyFont="1" applyBorder="1" applyAlignment="1">
      <alignment/>
    </xf>
    <xf numFmtId="0" fontId="24" fillId="0" borderId="20" xfId="0" applyFont="1" applyBorder="1" applyAlignment="1">
      <alignment/>
    </xf>
    <xf numFmtId="0" fontId="26" fillId="0" borderId="20" xfId="0" applyFont="1" applyBorder="1" applyAlignment="1">
      <alignment/>
    </xf>
    <xf numFmtId="0" fontId="29" fillId="0" borderId="8" xfId="0" applyFont="1" applyBorder="1" applyAlignment="1">
      <alignment vertical="justify"/>
    </xf>
    <xf numFmtId="0" fontId="30" fillId="0" borderId="21" xfId="0" applyFont="1" applyBorder="1" applyAlignment="1">
      <alignment wrapText="1"/>
    </xf>
    <xf numFmtId="0" fontId="30" fillId="0" borderId="22" xfId="0" applyFont="1" applyBorder="1" applyAlignment="1">
      <alignment wrapText="1"/>
    </xf>
    <xf numFmtId="0" fontId="30" fillId="0" borderId="9" xfId="0" applyFont="1" applyBorder="1" applyAlignment="1">
      <alignment wrapText="1"/>
    </xf>
    <xf numFmtId="165" fontId="30" fillId="0" borderId="23" xfId="15" applyNumberFormat="1" applyFont="1" applyBorder="1" applyAlignment="1">
      <alignment/>
    </xf>
    <xf numFmtId="165" fontId="30" fillId="0" borderId="8" xfId="15" applyNumberFormat="1" applyFont="1" applyBorder="1" applyAlignment="1">
      <alignment/>
    </xf>
    <xf numFmtId="0" fontId="29" fillId="0" borderId="0" xfId="0" applyFont="1" applyBorder="1" applyAlignment="1">
      <alignment vertical="justify"/>
    </xf>
    <xf numFmtId="0" fontId="29" fillId="0" borderId="0" xfId="0" applyNumberFormat="1" applyFont="1" applyBorder="1" applyAlignment="1">
      <alignment/>
    </xf>
    <xf numFmtId="0" fontId="29" fillId="0" borderId="0" xfId="0" applyFont="1" applyBorder="1" applyAlignment="1">
      <alignment wrapText="1"/>
    </xf>
    <xf numFmtId="165" fontId="29" fillId="0" borderId="0" xfId="15" applyNumberFormat="1" applyFont="1" applyBorder="1" applyAlignment="1">
      <alignment/>
    </xf>
    <xf numFmtId="0" fontId="29" fillId="0" borderId="0" xfId="0" applyFont="1" applyAlignment="1">
      <alignment vertical="justify"/>
    </xf>
    <xf numFmtId="0" fontId="26" fillId="0" borderId="0" xfId="0" applyFont="1" applyAlignment="1">
      <alignment wrapText="1"/>
    </xf>
    <xf numFmtId="165" fontId="29" fillId="0" borderId="0" xfId="15" applyNumberFormat="1" applyFont="1" applyAlignment="1">
      <alignment/>
    </xf>
    <xf numFmtId="0" fontId="26" fillId="0" borderId="0" xfId="0" applyFont="1" applyAlignment="1">
      <alignment vertical="justify"/>
    </xf>
    <xf numFmtId="165" fontId="24" fillId="0" borderId="0" xfId="15" applyNumberFormat="1" applyFont="1" applyAlignment="1">
      <alignment horizontal="centerContinuous"/>
    </xf>
    <xf numFmtId="0" fontId="6" fillId="0" borderId="0" xfId="0" applyFont="1" applyFill="1" applyAlignment="1">
      <alignment/>
    </xf>
    <xf numFmtId="3" fontId="6" fillId="0" borderId="0" xfId="0" applyNumberFormat="1" applyFont="1" applyFill="1" applyAlignment="1">
      <alignment/>
    </xf>
    <xf numFmtId="0" fontId="9" fillId="0" borderId="2" xfId="0" applyFont="1" applyBorder="1" applyAlignment="1">
      <alignment/>
    </xf>
    <xf numFmtId="0" fontId="6" fillId="0" borderId="2" xfId="0" applyFont="1" applyBorder="1" applyAlignment="1">
      <alignment/>
    </xf>
    <xf numFmtId="43" fontId="6" fillId="0" borderId="2" xfId="15" applyFont="1" applyBorder="1" applyAlignment="1">
      <alignment/>
    </xf>
    <xf numFmtId="0" fontId="8" fillId="0" borderId="2" xfId="0" applyFont="1" applyBorder="1" applyAlignment="1">
      <alignment/>
    </xf>
    <xf numFmtId="0" fontId="6" fillId="0" borderId="0" xfId="0" applyFont="1" applyFill="1" applyBorder="1" applyAlignment="1">
      <alignment/>
    </xf>
    <xf numFmtId="0" fontId="6" fillId="0" borderId="0" xfId="0" applyFont="1" applyBorder="1" applyAlignment="1">
      <alignment horizontal="right"/>
    </xf>
    <xf numFmtId="37" fontId="8" fillId="0" borderId="0" xfId="0" applyNumberFormat="1" applyFont="1" applyAlignment="1">
      <alignment horizontal="center"/>
    </xf>
    <xf numFmtId="37" fontId="9" fillId="0" borderId="0" xfId="0" applyNumberFormat="1" applyFont="1" applyAlignment="1">
      <alignment horizontal="center" vertical="center" wrapText="1"/>
    </xf>
    <xf numFmtId="0" fontId="6" fillId="0" borderId="24" xfId="0" applyFont="1" applyFill="1" applyBorder="1" applyAlignment="1">
      <alignment/>
    </xf>
    <xf numFmtId="37" fontId="6" fillId="0" borderId="24" xfId="0" applyNumberFormat="1" applyFont="1" applyFill="1" applyBorder="1" applyAlignment="1">
      <alignment/>
    </xf>
    <xf numFmtId="37" fontId="6" fillId="0" borderId="0" xfId="0" applyNumberFormat="1" applyFont="1" applyFill="1" applyBorder="1" applyAlignment="1">
      <alignment/>
    </xf>
    <xf numFmtId="3" fontId="6" fillId="0" borderId="0" xfId="0" applyNumberFormat="1" applyFont="1" applyFill="1" applyBorder="1" applyAlignment="1">
      <alignment/>
    </xf>
    <xf numFmtId="0" fontId="8" fillId="0" borderId="2" xfId="0" applyFont="1" applyFill="1" applyBorder="1" applyAlignment="1">
      <alignment/>
    </xf>
    <xf numFmtId="0" fontId="6" fillId="0" borderId="2" xfId="0" applyFont="1" applyFill="1" applyBorder="1" applyAlignment="1">
      <alignment/>
    </xf>
    <xf numFmtId="165" fontId="20" fillId="0" borderId="0" xfId="15" applyNumberFormat="1" applyFont="1" applyBorder="1" applyAlignment="1">
      <alignment/>
    </xf>
    <xf numFmtId="0" fontId="6" fillId="0" borderId="3" xfId="0" applyFont="1" applyBorder="1" applyAlignment="1">
      <alignment/>
    </xf>
    <xf numFmtId="165" fontId="7" fillId="0" borderId="6" xfId="15" applyNumberFormat="1" applyFont="1" applyBorder="1" applyAlignment="1">
      <alignment horizontal="centerContinuous" vertical="center" wrapText="1"/>
    </xf>
    <xf numFmtId="0" fontId="33" fillId="0" borderId="7" xfId="0" applyFont="1" applyBorder="1" applyAlignment="1">
      <alignment horizontal="center"/>
    </xf>
    <xf numFmtId="0" fontId="34" fillId="0" borderId="7" xfId="0" applyFont="1" applyBorder="1" applyAlignment="1">
      <alignment horizontal="center"/>
    </xf>
    <xf numFmtId="0" fontId="0" fillId="0" borderId="7" xfId="0" applyBorder="1" applyAlignment="1">
      <alignment horizontal="center"/>
    </xf>
    <xf numFmtId="0" fontId="25" fillId="0" borderId="7" xfId="0" applyFont="1" applyBorder="1" applyAlignment="1">
      <alignment horizontal="center"/>
    </xf>
    <xf numFmtId="0" fontId="8" fillId="0" borderId="16" xfId="0" applyFont="1" applyBorder="1" applyAlignment="1">
      <alignment horizontal="center" vertical="center" wrapText="1"/>
    </xf>
    <xf numFmtId="0" fontId="6" fillId="0" borderId="1" xfId="0" applyFont="1" applyBorder="1" applyAlignment="1">
      <alignment horizontal="center"/>
    </xf>
    <xf numFmtId="0" fontId="6" fillId="0" borderId="9" xfId="0" applyFont="1" applyBorder="1" applyAlignment="1">
      <alignment horizontal="center"/>
    </xf>
    <xf numFmtId="165" fontId="33" fillId="0" borderId="7" xfId="15" applyNumberFormat="1" applyFont="1" applyBorder="1" applyAlignment="1">
      <alignment/>
    </xf>
    <xf numFmtId="0" fontId="8" fillId="0" borderId="16" xfId="0" applyFont="1" applyBorder="1" applyAlignment="1">
      <alignment horizontal="centerContinuous" vertical="center" wrapText="1"/>
    </xf>
    <xf numFmtId="0" fontId="6" fillId="0" borderId="24" xfId="0" applyFont="1" applyBorder="1" applyAlignment="1">
      <alignment/>
    </xf>
    <xf numFmtId="0" fontId="6" fillId="0" borderId="24" xfId="0" applyFont="1" applyBorder="1" applyAlignment="1">
      <alignment horizontal="center"/>
    </xf>
    <xf numFmtId="165" fontId="6" fillId="0" borderId="24" xfId="15" applyNumberFormat="1" applyFont="1" applyBorder="1" applyAlignment="1">
      <alignment horizontal="center"/>
    </xf>
    <xf numFmtId="165" fontId="8" fillId="0" borderId="0" xfId="15" applyNumberFormat="1" applyFont="1" applyBorder="1" applyAlignment="1">
      <alignment horizontal="centerContinuous"/>
    </xf>
    <xf numFmtId="0" fontId="8" fillId="0" borderId="13" xfId="0" applyFont="1" applyBorder="1" applyAlignment="1">
      <alignment/>
    </xf>
    <xf numFmtId="37" fontId="35" fillId="0" borderId="13" xfId="0" applyNumberFormat="1" applyFont="1" applyBorder="1" applyAlignment="1">
      <alignment/>
    </xf>
    <xf numFmtId="37" fontId="36" fillId="0" borderId="24" xfId="0" applyNumberFormat="1" applyFont="1" applyFill="1" applyBorder="1" applyAlignment="1">
      <alignment/>
    </xf>
    <xf numFmtId="43" fontId="6" fillId="0" borderId="0" xfId="15" applyFont="1" applyFill="1" applyAlignment="1">
      <alignment/>
    </xf>
    <xf numFmtId="43" fontId="8" fillId="0" borderId="2" xfId="15" applyFont="1" applyBorder="1" applyAlignment="1">
      <alignment horizontal="right"/>
    </xf>
    <xf numFmtId="165" fontId="22" fillId="0" borderId="0" xfId="15" applyNumberFormat="1" applyFont="1" applyFill="1" applyAlignment="1">
      <alignment/>
    </xf>
    <xf numFmtId="0" fontId="15" fillId="0" borderId="0" xfId="0" applyFont="1" applyFill="1" applyBorder="1" applyAlignment="1">
      <alignment horizontal="left"/>
    </xf>
    <xf numFmtId="0" fontId="8" fillId="0" borderId="0" xfId="0" applyFont="1" applyAlignment="1">
      <alignment horizontal="left"/>
    </xf>
    <xf numFmtId="0" fontId="37" fillId="0" borderId="0" xfId="0" applyFont="1" applyAlignment="1">
      <alignment/>
    </xf>
    <xf numFmtId="43" fontId="9" fillId="0" borderId="0" xfId="15" applyFont="1" applyAlignment="1">
      <alignment horizontal="centerContinuous"/>
    </xf>
    <xf numFmtId="43" fontId="6" fillId="0" borderId="8" xfId="15" applyFont="1" applyBorder="1" applyAlignment="1">
      <alignment horizontal="center"/>
    </xf>
    <xf numFmtId="165" fontId="8" fillId="0" borderId="8" xfId="15" applyNumberFormat="1" applyFont="1" applyBorder="1" applyAlignment="1">
      <alignment horizontal="center" vertical="center"/>
    </xf>
    <xf numFmtId="0" fontId="18" fillId="0" borderId="7" xfId="0" applyFont="1" applyBorder="1" applyAlignment="1">
      <alignment horizontal="center"/>
    </xf>
    <xf numFmtId="0" fontId="24" fillId="0" borderId="0" xfId="0" applyFont="1" applyFill="1" applyBorder="1" applyAlignment="1">
      <alignment horizontal="centerContinuous"/>
    </xf>
    <xf numFmtId="165" fontId="9" fillId="0" borderId="0" xfId="0" applyNumberFormat="1" applyFont="1" applyAlignment="1">
      <alignment/>
    </xf>
    <xf numFmtId="165" fontId="6" fillId="0" borderId="0" xfId="0" applyNumberFormat="1" applyFont="1" applyAlignment="1">
      <alignment/>
    </xf>
    <xf numFmtId="165" fontId="6" fillId="0" borderId="24" xfId="15" applyNumberFormat="1" applyFont="1" applyFill="1" applyBorder="1" applyAlignment="1">
      <alignment/>
    </xf>
    <xf numFmtId="37" fontId="20" fillId="0" borderId="0" xfId="0" applyNumberFormat="1" applyFont="1" applyAlignment="1">
      <alignment/>
    </xf>
    <xf numFmtId="165" fontId="8" fillId="0" borderId="7" xfId="15" applyNumberFormat="1" applyFont="1" applyFill="1" applyBorder="1" applyAlignment="1">
      <alignment/>
    </xf>
    <xf numFmtId="43" fontId="6" fillId="0" borderId="24" xfId="15" applyFont="1" applyFill="1" applyBorder="1" applyAlignment="1">
      <alignment/>
    </xf>
    <xf numFmtId="165" fontId="0" fillId="0" borderId="7" xfId="15" applyNumberFormat="1" applyBorder="1" applyAlignment="1">
      <alignment/>
    </xf>
    <xf numFmtId="37" fontId="6" fillId="0" borderId="0" xfId="0" applyNumberFormat="1" applyFont="1" applyBorder="1" applyAlignment="1">
      <alignment horizontal="center"/>
    </xf>
    <xf numFmtId="165" fontId="6" fillId="0" borderId="0" xfId="15" applyNumberFormat="1" applyFont="1" applyFill="1" applyBorder="1" applyAlignment="1">
      <alignment/>
    </xf>
    <xf numFmtId="43" fontId="6" fillId="0" borderId="0" xfId="15" applyFont="1" applyFill="1" applyBorder="1" applyAlignment="1">
      <alignment/>
    </xf>
    <xf numFmtId="0" fontId="8" fillId="0" borderId="25" xfId="0" applyFont="1" applyFill="1" applyBorder="1" applyAlignment="1">
      <alignment/>
    </xf>
    <xf numFmtId="37" fontId="8" fillId="0" borderId="25" xfId="0" applyNumberFormat="1" applyFont="1" applyFill="1" applyBorder="1" applyAlignment="1">
      <alignment/>
    </xf>
    <xf numFmtId="0" fontId="6" fillId="0" borderId="3" xfId="0" applyFont="1" applyFill="1" applyBorder="1" applyAlignment="1">
      <alignment/>
    </xf>
    <xf numFmtId="3" fontId="8" fillId="0" borderId="3" xfId="0" applyNumberFormat="1" applyFont="1" applyFill="1" applyBorder="1" applyAlignment="1">
      <alignment horizontal="center" vertical="center" wrapText="1"/>
    </xf>
    <xf numFmtId="37" fontId="8" fillId="0" borderId="3" xfId="0" applyNumberFormat="1" applyFont="1" applyFill="1" applyBorder="1" applyAlignment="1">
      <alignment horizontal="center" vertical="center" wrapText="1"/>
    </xf>
    <xf numFmtId="165" fontId="6" fillId="0" borderId="3" xfId="15" applyNumberFormat="1" applyFont="1" applyFill="1" applyBorder="1" applyAlignment="1">
      <alignment/>
    </xf>
    <xf numFmtId="37" fontId="6" fillId="0" borderId="3" xfId="0" applyNumberFormat="1" applyFont="1" applyFill="1" applyBorder="1" applyAlignment="1">
      <alignment/>
    </xf>
    <xf numFmtId="3" fontId="6" fillId="0" borderId="3" xfId="0" applyNumberFormat="1" applyFont="1" applyFill="1" applyBorder="1" applyAlignment="1">
      <alignment/>
    </xf>
    <xf numFmtId="165" fontId="6" fillId="0" borderId="3" xfId="0" applyNumberFormat="1" applyFont="1" applyFill="1" applyBorder="1" applyAlignment="1">
      <alignment/>
    </xf>
    <xf numFmtId="0" fontId="8" fillId="0" borderId="24" xfId="0" applyFont="1" applyFill="1" applyBorder="1" applyAlignment="1">
      <alignment/>
    </xf>
    <xf numFmtId="3" fontId="6" fillId="0" borderId="24" xfId="0" applyNumberFormat="1" applyFont="1" applyFill="1" applyBorder="1" applyAlignment="1">
      <alignment/>
    </xf>
    <xf numFmtId="3" fontId="8" fillId="0" borderId="25" xfId="0" applyNumberFormat="1" applyFont="1" applyFill="1" applyBorder="1" applyAlignment="1">
      <alignment/>
    </xf>
    <xf numFmtId="0" fontId="8" fillId="0" borderId="3" xfId="0" applyFont="1" applyFill="1" applyBorder="1" applyAlignment="1">
      <alignment/>
    </xf>
    <xf numFmtId="3" fontId="8" fillId="0" borderId="3" xfId="0" applyNumberFormat="1" applyFont="1" applyFill="1" applyBorder="1" applyAlignment="1">
      <alignment/>
    </xf>
    <xf numFmtId="0" fontId="8" fillId="0" borderId="25" xfId="0" applyFont="1" applyBorder="1" applyAlignment="1">
      <alignment/>
    </xf>
    <xf numFmtId="0" fontId="6" fillId="0" borderId="25" xfId="0" applyFont="1" applyBorder="1" applyAlignment="1">
      <alignment/>
    </xf>
    <xf numFmtId="3" fontId="6" fillId="0" borderId="25" xfId="0" applyNumberFormat="1" applyFont="1" applyBorder="1" applyAlignment="1">
      <alignment/>
    </xf>
    <xf numFmtId="3" fontId="8" fillId="0" borderId="25" xfId="0" applyNumberFormat="1" applyFont="1" applyBorder="1" applyAlignment="1">
      <alignment/>
    </xf>
    <xf numFmtId="43" fontId="8" fillId="0" borderId="25" xfId="15" applyFont="1" applyBorder="1" applyAlignment="1">
      <alignment/>
    </xf>
    <xf numFmtId="165" fontId="8" fillId="0" borderId="3" xfId="15" applyNumberFormat="1" applyFont="1" applyFill="1" applyBorder="1" applyAlignment="1">
      <alignment/>
    </xf>
    <xf numFmtId="3" fontId="6" fillId="0" borderId="2" xfId="0" applyNumberFormat="1" applyFont="1" applyFill="1" applyBorder="1" applyAlignment="1">
      <alignment/>
    </xf>
    <xf numFmtId="3" fontId="8" fillId="0" borderId="2" xfId="0" applyNumberFormat="1" applyFont="1" applyFill="1" applyBorder="1" applyAlignment="1">
      <alignment/>
    </xf>
    <xf numFmtId="165" fontId="20" fillId="0" borderId="0" xfId="15" applyNumberFormat="1" applyFont="1" applyBorder="1" applyAlignment="1">
      <alignment/>
    </xf>
    <xf numFmtId="0" fontId="19" fillId="0" borderId="7" xfId="0" applyFont="1" applyBorder="1" applyAlignment="1">
      <alignment horizontal="center"/>
    </xf>
    <xf numFmtId="43" fontId="33" fillId="0" borderId="0" xfId="15" applyNumberFormat="1" applyFont="1" applyAlignment="1">
      <alignment/>
    </xf>
    <xf numFmtId="43" fontId="0" fillId="0" borderId="7" xfId="15" applyNumberFormat="1" applyBorder="1" applyAlignment="1">
      <alignment/>
    </xf>
    <xf numFmtId="0" fontId="34" fillId="0" borderId="10" xfId="0" applyFont="1" applyBorder="1" applyAlignment="1">
      <alignment/>
    </xf>
    <xf numFmtId="0" fontId="25" fillId="0" borderId="10" xfId="0" applyFont="1" applyBorder="1" applyAlignment="1">
      <alignment horizontal="center"/>
    </xf>
    <xf numFmtId="0" fontId="34" fillId="0" borderId="7" xfId="0" applyFont="1" applyBorder="1" applyAlignment="1">
      <alignment/>
    </xf>
    <xf numFmtId="0" fontId="33" fillId="0" borderId="7" xfId="0" applyFont="1" applyBorder="1" applyAlignment="1">
      <alignment/>
    </xf>
    <xf numFmtId="0" fontId="34" fillId="0" borderId="26" xfId="0" applyFont="1" applyBorder="1" applyAlignment="1">
      <alignment/>
    </xf>
    <xf numFmtId="0" fontId="16" fillId="0" borderId="27" xfId="0" applyFont="1" applyBorder="1" applyAlignment="1">
      <alignment vertical="center"/>
    </xf>
    <xf numFmtId="0" fontId="15" fillId="0" borderId="27" xfId="0" applyFont="1" applyBorder="1" applyAlignment="1">
      <alignment horizontal="center" vertical="center"/>
    </xf>
    <xf numFmtId="0" fontId="8" fillId="0" borderId="27" xfId="0" applyFont="1" applyBorder="1" applyAlignment="1">
      <alignment horizontal="center" vertical="center"/>
    </xf>
    <xf numFmtId="165" fontId="16" fillId="0" borderId="27" xfId="15" applyNumberFormat="1" applyFont="1" applyBorder="1" applyAlignment="1">
      <alignment vertical="center"/>
    </xf>
    <xf numFmtId="165" fontId="16" fillId="0" borderId="27" xfId="15" applyNumberFormat="1" applyFont="1" applyBorder="1" applyAlignment="1">
      <alignment horizontal="right" vertical="center"/>
    </xf>
    <xf numFmtId="165" fontId="34" fillId="0" borderId="10" xfId="15" applyNumberFormat="1" applyFont="1" applyBorder="1" applyAlignment="1">
      <alignment/>
    </xf>
    <xf numFmtId="165" fontId="34" fillId="0" borderId="7" xfId="15" applyNumberFormat="1" applyFont="1" applyBorder="1" applyAlignment="1">
      <alignment/>
    </xf>
    <xf numFmtId="165" fontId="34" fillId="0" borderId="26" xfId="15" applyNumberFormat="1" applyFont="1" applyBorder="1" applyAlignment="1">
      <alignment/>
    </xf>
    <xf numFmtId="0" fontId="34" fillId="0" borderId="11" xfId="0" applyFont="1" applyBorder="1" applyAlignment="1">
      <alignment/>
    </xf>
    <xf numFmtId="0" fontId="25" fillId="0" borderId="11" xfId="0" applyFont="1" applyBorder="1" applyAlignment="1">
      <alignment horizontal="center"/>
    </xf>
    <xf numFmtId="165" fontId="34" fillId="0" borderId="11" xfId="15" applyNumberFormat="1" applyFont="1" applyBorder="1" applyAlignment="1">
      <alignment/>
    </xf>
    <xf numFmtId="0" fontId="33" fillId="0" borderId="7" xfId="0" applyFont="1" applyBorder="1" applyAlignment="1">
      <alignment horizontal="center"/>
    </xf>
    <xf numFmtId="0" fontId="34" fillId="0" borderId="10" xfId="0" applyFont="1" applyBorder="1" applyAlignment="1">
      <alignment horizontal="center"/>
    </xf>
    <xf numFmtId="0" fontId="19" fillId="0" borderId="10" xfId="0" applyFont="1" applyBorder="1" applyAlignment="1">
      <alignment horizontal="center"/>
    </xf>
    <xf numFmtId="0" fontId="34" fillId="0" borderId="26" xfId="0" applyFont="1" applyBorder="1" applyAlignment="1">
      <alignment horizontal="center"/>
    </xf>
    <xf numFmtId="0" fontId="8" fillId="0" borderId="26" xfId="0" applyFont="1" applyBorder="1" applyAlignment="1">
      <alignment horizontal="center"/>
    </xf>
    <xf numFmtId="165" fontId="4" fillId="0" borderId="3" xfId="15" applyNumberFormat="1" applyFont="1" applyBorder="1" applyAlignment="1">
      <alignment/>
    </xf>
    <xf numFmtId="165" fontId="4" fillId="0" borderId="0" xfId="15" applyNumberFormat="1" applyFont="1" applyAlignment="1">
      <alignment horizontal="centerContinuous"/>
    </xf>
    <xf numFmtId="43" fontId="33" fillId="0" borderId="3" xfId="15" applyNumberFormat="1" applyFont="1" applyBorder="1" applyAlignment="1">
      <alignment/>
    </xf>
    <xf numFmtId="43" fontId="0" fillId="0" borderId="8" xfId="15" applyNumberFormat="1" applyBorder="1" applyAlignment="1">
      <alignment/>
    </xf>
    <xf numFmtId="164" fontId="6" fillId="0" borderId="0" xfId="15" applyNumberFormat="1" applyFont="1" applyBorder="1" applyAlignment="1">
      <alignment horizontal="center"/>
    </xf>
    <xf numFmtId="0" fontId="8" fillId="0" borderId="0" xfId="0" applyFont="1" applyAlignment="1">
      <alignment vertical="justify"/>
    </xf>
    <xf numFmtId="165" fontId="20" fillId="0" borderId="0" xfId="15" applyNumberFormat="1" applyFont="1" applyAlignment="1">
      <alignment/>
    </xf>
    <xf numFmtId="0" fontId="20" fillId="0" borderId="0" xfId="0" applyFont="1" applyAlignment="1">
      <alignment/>
    </xf>
    <xf numFmtId="0" fontId="8" fillId="0" borderId="2" xfId="0" applyFont="1" applyBorder="1" applyAlignment="1">
      <alignment wrapText="1"/>
    </xf>
    <xf numFmtId="165" fontId="6" fillId="0" borderId="2" xfId="15" applyNumberFormat="1" applyFont="1" applyBorder="1" applyAlignment="1">
      <alignment/>
    </xf>
    <xf numFmtId="165" fontId="8" fillId="0" borderId="6" xfId="15" applyNumberFormat="1" applyFont="1" applyBorder="1" applyAlignment="1">
      <alignment horizontal="center" vertical="center" wrapText="1"/>
    </xf>
    <xf numFmtId="165" fontId="8" fillId="0" borderId="10" xfId="15" applyNumberFormat="1" applyFont="1" applyBorder="1" applyAlignment="1">
      <alignment horizontal="center" vertical="center" wrapText="1"/>
    </xf>
    <xf numFmtId="165" fontId="6" fillId="0" borderId="8" xfId="15" applyNumberFormat="1" applyFont="1" applyBorder="1" applyAlignment="1">
      <alignment vertical="center" wrapText="1"/>
    </xf>
    <xf numFmtId="0" fontId="8"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3"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6" fillId="0" borderId="0" xfId="0" applyNumberFormat="1" applyFont="1" applyAlignment="1">
      <alignment wrapText="1"/>
    </xf>
    <xf numFmtId="0" fontId="6" fillId="0" borderId="0" xfId="0" applyFont="1" applyFill="1" applyAlignment="1">
      <alignment wrapText="1"/>
    </xf>
    <xf numFmtId="0" fontId="8" fillId="0" borderId="0" xfId="0" applyFont="1" applyAlignment="1">
      <alignment wrapText="1"/>
    </xf>
    <xf numFmtId="0" fontId="22" fillId="0" borderId="0" xfId="0" applyNumberFormat="1" applyFont="1" applyAlignment="1">
      <alignment vertical="justify" wrapText="1"/>
    </xf>
    <xf numFmtId="0" fontId="0" fillId="0" borderId="0" xfId="0" applyAlignment="1">
      <alignment vertical="justify" wrapText="1"/>
    </xf>
    <xf numFmtId="3" fontId="6" fillId="0" borderId="0" xfId="0" applyNumberFormat="1" applyFont="1" applyAlignment="1">
      <alignment wrapText="1"/>
    </xf>
    <xf numFmtId="0" fontId="16" fillId="0" borderId="0" xfId="0" applyFont="1" applyAlignment="1">
      <alignment horizontal="justify" wrapText="1"/>
    </xf>
    <xf numFmtId="0" fontId="4" fillId="0" borderId="0" xfId="0" applyFont="1" applyAlignment="1">
      <alignment wrapText="1"/>
    </xf>
    <xf numFmtId="0" fontId="23" fillId="0" borderId="0" xfId="0" applyFont="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5"/>
  <sheetViews>
    <sheetView workbookViewId="0" topLeftCell="A1">
      <pane xSplit="1" ySplit="6" topLeftCell="B10" activePane="bottomRight" state="frozen"/>
      <selection pane="topLeft" activeCell="A1" sqref="A1"/>
      <selection pane="topRight" activeCell="B1" sqref="B1"/>
      <selection pane="bottomLeft" activeCell="A7" sqref="A7"/>
      <selection pane="bottomRight" activeCell="A17" sqref="A17"/>
    </sheetView>
  </sheetViews>
  <sheetFormatPr defaultColWidth="9.140625" defaultRowHeight="12.75"/>
  <cols>
    <col min="1" max="1" width="40.00390625" style="0" customWidth="1"/>
    <col min="2" max="2" width="6.28125" style="0" customWidth="1"/>
    <col min="4" max="5" width="12.57421875" style="0" bestFit="1" customWidth="1"/>
  </cols>
  <sheetData>
    <row r="1" spans="1:5" s="1" customFormat="1" ht="12.75">
      <c r="A1" s="54" t="s">
        <v>325</v>
      </c>
      <c r="E1" s="1" t="s">
        <v>326</v>
      </c>
    </row>
    <row r="2" s="1" customFormat="1" ht="12.75">
      <c r="A2" s="1" t="s">
        <v>327</v>
      </c>
    </row>
    <row r="3" s="1" customFormat="1" ht="12.75">
      <c r="A3" s="1" t="s">
        <v>328</v>
      </c>
    </row>
    <row r="4" s="1" customFormat="1" ht="12.75"/>
    <row r="5" s="1" customFormat="1" ht="12.75">
      <c r="E5" s="1" t="s">
        <v>329</v>
      </c>
    </row>
    <row r="6" spans="1:5" s="3" customFormat="1" ht="12.75">
      <c r="A6" s="3" t="s">
        <v>330</v>
      </c>
      <c r="B6" s="3" t="s">
        <v>331</v>
      </c>
      <c r="C6" s="3" t="s">
        <v>332</v>
      </c>
      <c r="D6" s="3" t="s">
        <v>333</v>
      </c>
      <c r="E6" s="3" t="s">
        <v>334</v>
      </c>
    </row>
    <row r="7" spans="1:5" s="3" customFormat="1" ht="12.75">
      <c r="A7" s="3" t="s">
        <v>335</v>
      </c>
      <c r="B7" s="3">
        <v>100</v>
      </c>
      <c r="D7" s="55">
        <v>68921421317</v>
      </c>
      <c r="E7" s="55">
        <v>63921390903</v>
      </c>
    </row>
    <row r="8" spans="1:5" s="1" customFormat="1" ht="12.75">
      <c r="A8" s="1" t="s">
        <v>336</v>
      </c>
      <c r="B8" s="1">
        <v>110</v>
      </c>
      <c r="D8" s="52">
        <v>5522340680</v>
      </c>
      <c r="E8" s="52">
        <v>6297439656</v>
      </c>
    </row>
    <row r="9" spans="1:5" s="1" customFormat="1" ht="12.75">
      <c r="A9" s="1" t="s">
        <v>337</v>
      </c>
      <c r="B9" s="1">
        <v>111</v>
      </c>
      <c r="C9" s="1" t="s">
        <v>82</v>
      </c>
      <c r="D9" s="52">
        <v>5522340680</v>
      </c>
      <c r="E9" s="52">
        <v>6297439656</v>
      </c>
    </row>
    <row r="10" spans="1:5" s="3" customFormat="1" ht="12" customHeight="1">
      <c r="A10" s="3" t="s">
        <v>338</v>
      </c>
      <c r="B10" s="3">
        <v>120</v>
      </c>
      <c r="D10" s="3" t="s">
        <v>339</v>
      </c>
      <c r="E10" s="3" t="s">
        <v>339</v>
      </c>
    </row>
    <row r="11" spans="1:5" s="3" customFormat="1" ht="12.75">
      <c r="A11" s="3" t="s">
        <v>340</v>
      </c>
      <c r="B11" s="3">
        <v>130</v>
      </c>
      <c r="D11" s="55">
        <v>23757509616</v>
      </c>
      <c r="E11" s="55">
        <v>20262174057</v>
      </c>
    </row>
    <row r="12" spans="1:5" s="1" customFormat="1" ht="12.75">
      <c r="A12" s="1" t="s">
        <v>341</v>
      </c>
      <c r="B12" s="1">
        <v>131</v>
      </c>
      <c r="D12" s="52">
        <v>18951666228</v>
      </c>
      <c r="E12" s="52">
        <v>17928461052</v>
      </c>
    </row>
    <row r="13" spans="1:5" s="1" customFormat="1" ht="12.75">
      <c r="A13" s="1" t="s">
        <v>342</v>
      </c>
      <c r="B13" s="1">
        <v>132</v>
      </c>
      <c r="D13" s="52">
        <v>4488915822</v>
      </c>
      <c r="E13" s="52">
        <v>2103113430</v>
      </c>
    </row>
    <row r="14" spans="1:5" s="1" customFormat="1" ht="12.75">
      <c r="A14" s="1" t="s">
        <v>343</v>
      </c>
      <c r="B14" s="1">
        <v>135</v>
      </c>
      <c r="C14" s="1" t="s">
        <v>83</v>
      </c>
      <c r="D14" s="52">
        <v>316927566</v>
      </c>
      <c r="E14" s="52">
        <v>230599575</v>
      </c>
    </row>
    <row r="15" spans="1:5" s="1" customFormat="1" ht="12.75">
      <c r="A15" s="1" t="s">
        <v>344</v>
      </c>
      <c r="B15" s="1">
        <v>140</v>
      </c>
      <c r="D15" s="52">
        <v>38371604115</v>
      </c>
      <c r="E15" s="52">
        <v>36556049190</v>
      </c>
    </row>
    <row r="16" spans="1:5" s="1" customFormat="1" ht="12.75">
      <c r="A16" s="1" t="s">
        <v>345</v>
      </c>
      <c r="B16" s="1">
        <v>141</v>
      </c>
      <c r="C16" s="1" t="s">
        <v>84</v>
      </c>
      <c r="D16" s="52">
        <v>38371604115</v>
      </c>
      <c r="E16" s="52">
        <v>36556049190</v>
      </c>
    </row>
    <row r="17" spans="1:5" s="1" customFormat="1" ht="12.75">
      <c r="A17" s="1" t="s">
        <v>346</v>
      </c>
      <c r="B17" s="1">
        <v>150</v>
      </c>
      <c r="D17" s="52">
        <v>1269966906</v>
      </c>
      <c r="E17" s="52">
        <v>805728000</v>
      </c>
    </row>
    <row r="18" spans="1:5" s="1" customFormat="1" ht="12.75">
      <c r="A18" s="1" t="s">
        <v>347</v>
      </c>
      <c r="B18" s="1">
        <v>151</v>
      </c>
      <c r="D18" s="52">
        <v>654191549</v>
      </c>
      <c r="E18" s="52">
        <v>325895000</v>
      </c>
    </row>
    <row r="19" spans="1:5" s="1" customFormat="1" ht="12.75">
      <c r="A19" s="1" t="s">
        <v>348</v>
      </c>
      <c r="B19" s="1">
        <v>152</v>
      </c>
      <c r="D19" s="52">
        <v>167069837</v>
      </c>
      <c r="E19" s="1" t="s">
        <v>339</v>
      </c>
    </row>
    <row r="20" spans="1:5" s="1" customFormat="1" ht="12.75">
      <c r="A20" s="1" t="s">
        <v>349</v>
      </c>
      <c r="B20" s="1">
        <v>158</v>
      </c>
      <c r="D20" s="52">
        <v>448705520</v>
      </c>
      <c r="E20" s="52">
        <v>479833000</v>
      </c>
    </row>
    <row r="21" spans="1:5" s="1" customFormat="1" ht="12.75">
      <c r="A21" s="1" t="s">
        <v>350</v>
      </c>
      <c r="B21" s="1">
        <v>200</v>
      </c>
      <c r="D21" s="52">
        <v>35377714968</v>
      </c>
      <c r="E21" s="52">
        <v>39435206143</v>
      </c>
    </row>
    <row r="22" spans="1:5" s="1" customFormat="1" ht="12.75">
      <c r="A22" s="1" t="s">
        <v>351</v>
      </c>
      <c r="B22" s="1">
        <v>210</v>
      </c>
      <c r="D22" s="1" t="s">
        <v>339</v>
      </c>
      <c r="E22" s="1" t="s">
        <v>339</v>
      </c>
    </row>
    <row r="23" spans="1:5" s="1" customFormat="1" ht="12.75">
      <c r="A23" s="1" t="s">
        <v>352</v>
      </c>
      <c r="B23" s="1">
        <v>220</v>
      </c>
      <c r="D23" s="52">
        <v>35302714968</v>
      </c>
      <c r="E23" s="52">
        <v>39360206143</v>
      </c>
    </row>
    <row r="24" spans="1:5" s="1" customFormat="1" ht="12.75">
      <c r="A24" s="1" t="s">
        <v>353</v>
      </c>
      <c r="B24" s="1">
        <v>221</v>
      </c>
      <c r="C24" s="1" t="s">
        <v>85</v>
      </c>
      <c r="D24" s="52">
        <v>30839798219</v>
      </c>
      <c r="E24" s="52">
        <v>35248892220</v>
      </c>
    </row>
    <row r="25" spans="1:5" s="1" customFormat="1" ht="12.75">
      <c r="A25" s="1" t="s">
        <v>354</v>
      </c>
      <c r="B25" s="1">
        <v>222</v>
      </c>
      <c r="D25" s="52">
        <v>95661226260</v>
      </c>
      <c r="E25" s="52">
        <v>91453165056</v>
      </c>
    </row>
    <row r="26" spans="1:5" s="1" customFormat="1" ht="12.75">
      <c r="A26" s="1" t="s">
        <v>355</v>
      </c>
      <c r="B26" s="1">
        <v>223</v>
      </c>
      <c r="D26" s="52">
        <v>-64821428041</v>
      </c>
      <c r="E26" s="52">
        <v>-56204272836</v>
      </c>
    </row>
    <row r="27" spans="1:5" s="1" customFormat="1" ht="12.75">
      <c r="A27" s="1" t="s">
        <v>356</v>
      </c>
      <c r="B27" s="1">
        <v>227</v>
      </c>
      <c r="C27" s="1" t="s">
        <v>319</v>
      </c>
      <c r="D27" s="52">
        <v>211639313</v>
      </c>
      <c r="E27" s="52">
        <v>345835936</v>
      </c>
    </row>
    <row r="28" spans="1:5" s="1" customFormat="1" ht="12.75">
      <c r="A28" s="1" t="s">
        <v>354</v>
      </c>
      <c r="B28" s="1">
        <v>228</v>
      </c>
      <c r="D28" s="52">
        <v>1781577703</v>
      </c>
      <c r="E28" s="52">
        <v>1781577703</v>
      </c>
    </row>
    <row r="29" spans="1:5" s="1" customFormat="1" ht="12.75">
      <c r="A29" s="1" t="s">
        <v>355</v>
      </c>
      <c r="B29" s="1">
        <v>229</v>
      </c>
      <c r="D29" s="52">
        <v>-1569938390</v>
      </c>
      <c r="E29" s="52">
        <v>-1435741767</v>
      </c>
    </row>
    <row r="30" spans="1:5" s="1" customFormat="1" ht="12.75">
      <c r="A30" s="1" t="s">
        <v>357</v>
      </c>
      <c r="B30" s="1">
        <v>230</v>
      </c>
      <c r="C30" s="1" t="s">
        <v>358</v>
      </c>
      <c r="D30" s="52">
        <v>4251277436</v>
      </c>
      <c r="E30" s="52">
        <v>3765477987</v>
      </c>
    </row>
    <row r="31" spans="1:5" s="1" customFormat="1" ht="12.75">
      <c r="A31" s="1" t="s">
        <v>359</v>
      </c>
      <c r="B31" s="1">
        <v>250</v>
      </c>
      <c r="D31" s="52">
        <v>75000000</v>
      </c>
      <c r="E31" s="52">
        <v>75000000</v>
      </c>
    </row>
    <row r="32" spans="1:5" s="1" customFormat="1" ht="12.75">
      <c r="A32" s="1" t="s">
        <v>360</v>
      </c>
      <c r="B32" s="1">
        <v>258</v>
      </c>
      <c r="C32" s="1" t="s">
        <v>361</v>
      </c>
      <c r="D32" s="52">
        <v>75000000</v>
      </c>
      <c r="E32" s="52">
        <v>75000000</v>
      </c>
    </row>
    <row r="33" spans="1:5" s="1" customFormat="1" ht="12.75">
      <c r="A33" s="1" t="s">
        <v>362</v>
      </c>
      <c r="B33" s="1">
        <v>260</v>
      </c>
      <c r="D33" s="1" t="s">
        <v>339</v>
      </c>
      <c r="E33" s="1" t="s">
        <v>339</v>
      </c>
    </row>
    <row r="34" spans="1:5" s="1" customFormat="1" ht="12.75">
      <c r="A34" s="1" t="s">
        <v>363</v>
      </c>
      <c r="B34" s="1">
        <v>270</v>
      </c>
      <c r="D34" s="52">
        <v>104299136285</v>
      </c>
      <c r="E34" s="52">
        <v>103356597046</v>
      </c>
    </row>
    <row r="35" s="1" customFormat="1" ht="12.75">
      <c r="E35" s="1" t="s">
        <v>339</v>
      </c>
    </row>
    <row r="36" s="1" customFormat="1" ht="12.75"/>
    <row r="37" s="1" customFormat="1" ht="12.75"/>
    <row r="38" spans="1:5" s="1" customFormat="1" ht="12.75">
      <c r="A38" s="1" t="s">
        <v>364</v>
      </c>
      <c r="B38" s="1" t="s">
        <v>331</v>
      </c>
      <c r="C38" s="1" t="s">
        <v>332</v>
      </c>
      <c r="D38" s="1" t="s">
        <v>333</v>
      </c>
      <c r="E38" s="1" t="s">
        <v>334</v>
      </c>
    </row>
    <row r="39" spans="1:5" s="1" customFormat="1" ht="12.75">
      <c r="A39" s="1" t="s">
        <v>365</v>
      </c>
      <c r="B39" s="1">
        <v>300</v>
      </c>
      <c r="D39" s="52">
        <v>16707756158</v>
      </c>
      <c r="E39" s="52">
        <v>23641503465</v>
      </c>
    </row>
    <row r="40" spans="1:5" s="1" customFormat="1" ht="12.75">
      <c r="A40" s="1" t="s">
        <v>366</v>
      </c>
      <c r="B40" s="1">
        <v>310</v>
      </c>
      <c r="D40" s="52">
        <v>16273948413</v>
      </c>
      <c r="E40" s="52">
        <v>23641503465</v>
      </c>
    </row>
    <row r="41" spans="1:5" s="1" customFormat="1" ht="12.75">
      <c r="A41" s="1" t="s">
        <v>367</v>
      </c>
      <c r="B41" s="1">
        <v>311</v>
      </c>
      <c r="C41" s="1" t="s">
        <v>368</v>
      </c>
      <c r="D41" s="52">
        <v>8000</v>
      </c>
      <c r="E41" s="52">
        <v>13289432685</v>
      </c>
    </row>
    <row r="42" spans="1:5" s="1" customFormat="1" ht="12.75">
      <c r="A42" s="1" t="s">
        <v>369</v>
      </c>
      <c r="B42" s="1">
        <v>312</v>
      </c>
      <c r="D42" s="52">
        <v>8490437234</v>
      </c>
      <c r="E42" s="52">
        <v>168562053</v>
      </c>
    </row>
    <row r="43" spans="1:5" s="1" customFormat="1" ht="12.75">
      <c r="A43" s="1" t="s">
        <v>370</v>
      </c>
      <c r="B43" s="1">
        <v>313</v>
      </c>
      <c r="D43" s="52">
        <v>121473344</v>
      </c>
      <c r="E43" s="52">
        <v>58943739</v>
      </c>
    </row>
    <row r="44" spans="1:5" s="1" customFormat="1" ht="12.75">
      <c r="A44" s="1" t="s">
        <v>371</v>
      </c>
      <c r="B44" s="1">
        <v>314</v>
      </c>
      <c r="C44" s="1" t="s">
        <v>372</v>
      </c>
      <c r="D44" s="52">
        <v>1320766628</v>
      </c>
      <c r="E44" s="52">
        <v>2399828591</v>
      </c>
    </row>
    <row r="45" spans="1:5" s="1" customFormat="1" ht="12.75">
      <c r="A45" s="1" t="s">
        <v>373</v>
      </c>
      <c r="B45" s="1">
        <v>315</v>
      </c>
      <c r="D45" s="52">
        <v>3984789298</v>
      </c>
      <c r="E45" s="52">
        <v>3343901919</v>
      </c>
    </row>
    <row r="46" spans="1:5" s="1" customFormat="1" ht="12.75">
      <c r="A46" s="1" t="s">
        <v>374</v>
      </c>
      <c r="B46" s="1">
        <v>319</v>
      </c>
      <c r="C46" s="1" t="s">
        <v>375</v>
      </c>
      <c r="D46" s="52">
        <v>2356473909</v>
      </c>
      <c r="E46" s="52">
        <v>4380834478</v>
      </c>
    </row>
    <row r="47" spans="1:5" s="1" customFormat="1" ht="12.75">
      <c r="A47" s="1" t="s">
        <v>376</v>
      </c>
      <c r="B47" s="1">
        <v>330</v>
      </c>
      <c r="D47" s="52">
        <v>433807745</v>
      </c>
      <c r="E47" s="1" t="s">
        <v>339</v>
      </c>
    </row>
    <row r="48" spans="1:5" s="1" customFormat="1" ht="12.75">
      <c r="A48" s="1" t="s">
        <v>377</v>
      </c>
      <c r="B48" s="1">
        <v>336</v>
      </c>
      <c r="D48" s="52">
        <v>433807745</v>
      </c>
      <c r="E48" s="1" t="s">
        <v>339</v>
      </c>
    </row>
    <row r="49" spans="1:5" s="1" customFormat="1" ht="12.75">
      <c r="A49" s="1" t="s">
        <v>378</v>
      </c>
      <c r="B49" s="1">
        <v>400</v>
      </c>
      <c r="D49" s="52">
        <v>87591380127</v>
      </c>
      <c r="E49" s="52">
        <v>79715093581</v>
      </c>
    </row>
    <row r="50" spans="1:5" s="1" customFormat="1" ht="12.75">
      <c r="A50" s="1" t="s">
        <v>379</v>
      </c>
      <c r="B50" s="1">
        <v>410</v>
      </c>
      <c r="C50" s="1" t="s">
        <v>380</v>
      </c>
      <c r="D50" s="52">
        <v>87502454913</v>
      </c>
      <c r="E50" s="52">
        <v>79560322314</v>
      </c>
    </row>
    <row r="51" spans="1:5" s="1" customFormat="1" ht="12.75">
      <c r="A51" s="1" t="s">
        <v>381</v>
      </c>
      <c r="B51" s="1">
        <v>411</v>
      </c>
      <c r="D51" s="52">
        <v>64816340000</v>
      </c>
      <c r="E51" s="52">
        <v>64816340000</v>
      </c>
    </row>
    <row r="52" spans="1:5" s="1" customFormat="1" ht="12.75">
      <c r="A52" s="1" t="s">
        <v>382</v>
      </c>
      <c r="B52" s="1">
        <v>412</v>
      </c>
      <c r="D52" s="52">
        <v>913497000</v>
      </c>
      <c r="E52" s="52">
        <v>913497000</v>
      </c>
    </row>
    <row r="53" spans="1:5" s="1" customFormat="1" ht="12.75">
      <c r="A53" s="1" t="s">
        <v>383</v>
      </c>
      <c r="B53" s="1">
        <v>413</v>
      </c>
      <c r="D53" s="1" t="s">
        <v>339</v>
      </c>
      <c r="E53" s="1" t="s">
        <v>339</v>
      </c>
    </row>
    <row r="54" spans="1:5" s="1" customFormat="1" ht="12.75">
      <c r="A54" s="1" t="s">
        <v>384</v>
      </c>
      <c r="B54" s="1">
        <v>414</v>
      </c>
      <c r="D54" s="52">
        <v>-93405000</v>
      </c>
      <c r="E54" s="52">
        <v>-93405000</v>
      </c>
    </row>
    <row r="55" spans="1:5" s="1" customFormat="1" ht="12.75">
      <c r="A55" s="1" t="s">
        <v>385</v>
      </c>
      <c r="B55" s="1">
        <v>417</v>
      </c>
      <c r="D55" s="52">
        <v>6813897555</v>
      </c>
      <c r="E55" s="52">
        <v>462984018</v>
      </c>
    </row>
    <row r="56" spans="1:5" s="1" customFormat="1" ht="12.75">
      <c r="A56" s="1" t="s">
        <v>386</v>
      </c>
      <c r="B56" s="1">
        <v>418</v>
      </c>
      <c r="D56" s="52">
        <v>3706983496</v>
      </c>
      <c r="E56" s="52">
        <v>2648497907</v>
      </c>
    </row>
    <row r="57" spans="1:5" s="1" customFormat="1" ht="12.75">
      <c r="A57" s="1" t="s">
        <v>387</v>
      </c>
      <c r="B57" s="1">
        <v>419</v>
      </c>
      <c r="D57" s="1" t="s">
        <v>339</v>
      </c>
      <c r="E57" s="1" t="s">
        <v>339</v>
      </c>
    </row>
    <row r="58" spans="1:5" s="1" customFormat="1" ht="12.75">
      <c r="A58" s="1" t="s">
        <v>388</v>
      </c>
      <c r="B58" s="1">
        <v>420</v>
      </c>
      <c r="D58" s="52">
        <v>11345141862</v>
      </c>
      <c r="E58" s="52">
        <v>10812408389</v>
      </c>
    </row>
    <row r="59" spans="1:5" s="1" customFormat="1" ht="12.75">
      <c r="A59" s="1" t="s">
        <v>389</v>
      </c>
      <c r="B59" s="1">
        <v>430</v>
      </c>
      <c r="D59" s="52">
        <v>88925214</v>
      </c>
      <c r="E59" s="52">
        <v>154771267</v>
      </c>
    </row>
    <row r="60" spans="1:5" s="1" customFormat="1" ht="12.75">
      <c r="A60" s="1" t="s">
        <v>390</v>
      </c>
      <c r="B60" s="1">
        <v>431</v>
      </c>
      <c r="D60" s="52">
        <v>88925214</v>
      </c>
      <c r="E60" s="52">
        <v>154771267</v>
      </c>
    </row>
    <row r="61" spans="1:5" s="1" customFormat="1" ht="12.75">
      <c r="A61" s="1" t="s">
        <v>391</v>
      </c>
      <c r="B61" s="1">
        <v>440</v>
      </c>
      <c r="D61" s="52">
        <v>104299136285</v>
      </c>
      <c r="E61" s="52">
        <v>103356597046</v>
      </c>
    </row>
    <row r="62" spans="4:5" s="1" customFormat="1" ht="12.75">
      <c r="D62" s="1" t="s">
        <v>339</v>
      </c>
      <c r="E62" s="1" t="s">
        <v>339</v>
      </c>
    </row>
    <row r="63" s="1" customFormat="1" ht="12.75">
      <c r="A63" s="1" t="s">
        <v>392</v>
      </c>
    </row>
    <row r="64" s="1" customFormat="1" ht="12.75"/>
    <row r="65" spans="1:5" s="1" customFormat="1" ht="12.75">
      <c r="A65" s="1" t="s">
        <v>393</v>
      </c>
      <c r="C65" s="1" t="s">
        <v>332</v>
      </c>
      <c r="D65" s="1" t="s">
        <v>333</v>
      </c>
      <c r="E65" s="1" t="s">
        <v>334</v>
      </c>
    </row>
    <row r="66" spans="1:5" s="1" customFormat="1" ht="12.75">
      <c r="A66" s="1" t="s">
        <v>394</v>
      </c>
      <c r="D66" s="52">
        <v>422332257</v>
      </c>
      <c r="E66" s="52">
        <v>422332257</v>
      </c>
    </row>
    <row r="67" s="1" customFormat="1" ht="12.75">
      <c r="A67" s="1" t="s">
        <v>395</v>
      </c>
    </row>
    <row r="68" spans="1:5" s="1" customFormat="1" ht="12.75">
      <c r="A68" s="1" t="s">
        <v>396</v>
      </c>
      <c r="D68" s="1">
        <v>363.59</v>
      </c>
      <c r="E68" s="53">
        <v>2681.42</v>
      </c>
    </row>
    <row r="69" spans="1:5" s="1" customFormat="1" ht="12.75">
      <c r="A69" s="1" t="s">
        <v>397</v>
      </c>
      <c r="D69" s="1">
        <v>523.32</v>
      </c>
      <c r="E69" s="1">
        <v>530.76</v>
      </c>
    </row>
    <row r="70" s="1" customFormat="1" ht="12.75">
      <c r="D70" s="1" t="s">
        <v>398</v>
      </c>
    </row>
    <row r="71" spans="1:4" s="1" customFormat="1" ht="12.75">
      <c r="A71" s="1" t="s">
        <v>399</v>
      </c>
      <c r="B71" s="1" t="s">
        <v>400</v>
      </c>
      <c r="D71" s="1" t="s">
        <v>401</v>
      </c>
    </row>
    <row r="72" s="1" customFormat="1" ht="12.75"/>
    <row r="73" s="1" customFormat="1" ht="12.75"/>
    <row r="74" s="1" customFormat="1" ht="12.75"/>
    <row r="75" spans="1:4" s="1" customFormat="1" ht="12.75">
      <c r="A75" s="1" t="s">
        <v>402</v>
      </c>
      <c r="B75" s="1" t="s">
        <v>403</v>
      </c>
      <c r="D75" s="1" t="s">
        <v>404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4"/>
  <sheetViews>
    <sheetView workbookViewId="0" topLeftCell="A9">
      <pane xSplit="5" ySplit="1" topLeftCell="F46" activePane="bottomRight" state="frozen"/>
      <selection pane="topLeft" activeCell="A9" sqref="A9"/>
      <selection pane="topRight" activeCell="F9" sqref="F9"/>
      <selection pane="bottomLeft" activeCell="A10" sqref="A10"/>
      <selection pane="bottomRight" activeCell="D52" sqref="D52"/>
    </sheetView>
  </sheetViews>
  <sheetFormatPr defaultColWidth="9.140625" defaultRowHeight="12.75"/>
  <cols>
    <col min="1" max="1" width="42.421875" style="11" customWidth="1"/>
    <col min="2" max="2" width="7.7109375" style="64" bestFit="1" customWidth="1"/>
    <col min="3" max="3" width="7.28125" style="64" bestFit="1" customWidth="1"/>
    <col min="4" max="5" width="16.00390625" style="26" bestFit="1" customWidth="1"/>
    <col min="6" max="6" width="6.8515625" style="11" customWidth="1"/>
    <col min="7" max="7" width="14.57421875" style="11" bestFit="1" customWidth="1"/>
    <col min="8" max="16384" width="6.8515625" style="11" customWidth="1"/>
  </cols>
  <sheetData>
    <row r="1" spans="1:4" ht="16.5">
      <c r="A1" s="8" t="s">
        <v>452</v>
      </c>
      <c r="C1" s="40"/>
      <c r="D1" s="72"/>
    </row>
    <row r="2" spans="1:4" ht="16.5">
      <c r="A2" s="11" t="s">
        <v>453</v>
      </c>
      <c r="C2" s="40"/>
      <c r="D2" s="72"/>
    </row>
    <row r="3" spans="1:4" ht="16.5">
      <c r="A3" s="11" t="s">
        <v>454</v>
      </c>
      <c r="C3" s="40"/>
      <c r="D3" s="72"/>
    </row>
    <row r="4" spans="1:5" ht="16.5">
      <c r="A4" s="7" t="s">
        <v>717</v>
      </c>
      <c r="B4" s="85"/>
      <c r="C4" s="86"/>
      <c r="D4" s="87"/>
      <c r="E4" s="66"/>
    </row>
    <row r="5" spans="1:5" ht="17.25" thickBot="1">
      <c r="A5" s="295" t="s">
        <v>62</v>
      </c>
      <c r="B5" s="181"/>
      <c r="C5" s="182"/>
      <c r="D5" s="183"/>
      <c r="E5" s="173"/>
    </row>
    <row r="6" spans="1:5" ht="22.5" customHeight="1">
      <c r="A6" s="110" t="s">
        <v>101</v>
      </c>
      <c r="B6" s="91"/>
      <c r="C6" s="92"/>
      <c r="D6" s="93"/>
      <c r="E6" s="93"/>
    </row>
    <row r="7" spans="1:5" ht="16.5">
      <c r="A7" s="94" t="s">
        <v>718</v>
      </c>
      <c r="B7" s="95"/>
      <c r="C7" s="96"/>
      <c r="D7" s="97"/>
      <c r="E7" s="97"/>
    </row>
    <row r="8" spans="3:5" ht="16.5">
      <c r="C8" s="40"/>
      <c r="D8" s="72"/>
      <c r="E8" s="98" t="s">
        <v>77</v>
      </c>
    </row>
    <row r="9" spans="1:6" s="73" customFormat="1" ht="33">
      <c r="A9" s="290" t="s">
        <v>590</v>
      </c>
      <c r="B9" s="100" t="s">
        <v>78</v>
      </c>
      <c r="C9" s="100" t="s">
        <v>79</v>
      </c>
      <c r="D9" s="101" t="s">
        <v>147</v>
      </c>
      <c r="E9" s="101" t="s">
        <v>148</v>
      </c>
      <c r="F9" s="11"/>
    </row>
    <row r="10" spans="1:5" s="8" customFormat="1" ht="16.5">
      <c r="A10" s="345" t="s">
        <v>51</v>
      </c>
      <c r="B10" s="345" t="s">
        <v>721</v>
      </c>
      <c r="C10" s="346"/>
      <c r="D10" s="355">
        <v>0</v>
      </c>
      <c r="E10" s="355">
        <v>0</v>
      </c>
    </row>
    <row r="11" spans="1:5" s="8" customFormat="1" ht="16.5">
      <c r="A11" s="347" t="s">
        <v>455</v>
      </c>
      <c r="B11" s="347" t="s">
        <v>456</v>
      </c>
      <c r="C11" s="285"/>
      <c r="D11" s="356">
        <v>124577406232</v>
      </c>
      <c r="E11" s="356">
        <v>113689355811</v>
      </c>
    </row>
    <row r="12" spans="1:5" s="8" customFormat="1" ht="16.5">
      <c r="A12" s="347" t="s">
        <v>457</v>
      </c>
      <c r="B12" s="347" t="s">
        <v>458</v>
      </c>
      <c r="C12" s="361" t="s">
        <v>82</v>
      </c>
      <c r="D12" s="356">
        <v>32023518876</v>
      </c>
      <c r="E12" s="356">
        <v>28232155582</v>
      </c>
    </row>
    <row r="13" spans="1:5" ht="16.5">
      <c r="A13" s="348" t="s">
        <v>459</v>
      </c>
      <c r="B13" s="348" t="s">
        <v>460</v>
      </c>
      <c r="C13" s="284"/>
      <c r="D13" s="289">
        <v>4523518876</v>
      </c>
      <c r="E13" s="289">
        <v>4732155582</v>
      </c>
    </row>
    <row r="14" spans="1:5" s="8" customFormat="1" ht="16.5">
      <c r="A14" s="348" t="s">
        <v>461</v>
      </c>
      <c r="B14" s="348" t="s">
        <v>131</v>
      </c>
      <c r="C14" s="284"/>
      <c r="D14" s="289">
        <v>27500000000</v>
      </c>
      <c r="E14" s="289">
        <v>23500000000</v>
      </c>
    </row>
    <row r="15" spans="1:5" s="8" customFormat="1" ht="16.5">
      <c r="A15" s="347" t="s">
        <v>462</v>
      </c>
      <c r="B15" s="347" t="s">
        <v>463</v>
      </c>
      <c r="C15" s="285"/>
      <c r="D15" s="356">
        <v>0</v>
      </c>
      <c r="E15" s="356">
        <v>0</v>
      </c>
    </row>
    <row r="16" spans="1:5" ht="16.5">
      <c r="A16" s="348" t="s">
        <v>464</v>
      </c>
      <c r="B16" s="348" t="s">
        <v>132</v>
      </c>
      <c r="C16" s="282"/>
      <c r="D16" s="289">
        <v>0</v>
      </c>
      <c r="E16" s="289">
        <v>0</v>
      </c>
    </row>
    <row r="17" spans="1:5" s="8" customFormat="1" ht="16.5">
      <c r="A17" s="348" t="s">
        <v>465</v>
      </c>
      <c r="B17" s="348" t="s">
        <v>133</v>
      </c>
      <c r="C17" s="284"/>
      <c r="D17" s="289">
        <v>0</v>
      </c>
      <c r="E17" s="289">
        <v>0</v>
      </c>
    </row>
    <row r="18" spans="1:5" s="8" customFormat="1" ht="16.5">
      <c r="A18" s="347" t="s">
        <v>466</v>
      </c>
      <c r="B18" s="347" t="s">
        <v>467</v>
      </c>
      <c r="C18" s="285"/>
      <c r="D18" s="356">
        <v>30426867645</v>
      </c>
      <c r="E18" s="356">
        <v>23379608060</v>
      </c>
    </row>
    <row r="19" spans="1:5" ht="16.5">
      <c r="A19" s="348" t="s">
        <v>468</v>
      </c>
      <c r="B19" s="348" t="s">
        <v>469</v>
      </c>
      <c r="C19" s="282" t="s">
        <v>83</v>
      </c>
      <c r="D19" s="289">
        <v>25659280754</v>
      </c>
      <c r="E19" s="289">
        <v>22036465512</v>
      </c>
    </row>
    <row r="20" spans="1:5" ht="16.5">
      <c r="A20" s="348" t="s">
        <v>470</v>
      </c>
      <c r="B20" s="348" t="s">
        <v>471</v>
      </c>
      <c r="C20" s="282" t="s">
        <v>136</v>
      </c>
      <c r="D20" s="289">
        <v>4844491380</v>
      </c>
      <c r="E20" s="289">
        <v>1222372514</v>
      </c>
    </row>
    <row r="21" spans="1:5" ht="16.5">
      <c r="A21" s="348" t="s">
        <v>472</v>
      </c>
      <c r="B21" s="348" t="s">
        <v>473</v>
      </c>
      <c r="C21" s="282" t="s">
        <v>84</v>
      </c>
      <c r="D21" s="289">
        <v>15347651</v>
      </c>
      <c r="E21" s="289">
        <v>156962936</v>
      </c>
    </row>
    <row r="22" spans="1:5" s="8" customFormat="1" ht="16.5">
      <c r="A22" s="348" t="s">
        <v>474</v>
      </c>
      <c r="B22" s="348" t="s">
        <v>475</v>
      </c>
      <c r="C22" s="284"/>
      <c r="D22" s="289">
        <v>-92252140</v>
      </c>
      <c r="E22" s="289">
        <v>-36192902</v>
      </c>
    </row>
    <row r="23" spans="1:5" s="8" customFormat="1" ht="16.5">
      <c r="A23" s="347" t="s">
        <v>476</v>
      </c>
      <c r="B23" s="347" t="s">
        <v>477</v>
      </c>
      <c r="C23" s="285"/>
      <c r="D23" s="356">
        <v>61588549744</v>
      </c>
      <c r="E23" s="356">
        <v>60910981142</v>
      </c>
    </row>
    <row r="24" spans="1:5" ht="16.5">
      <c r="A24" s="348" t="s">
        <v>478</v>
      </c>
      <c r="B24" s="348" t="s">
        <v>479</v>
      </c>
      <c r="C24" s="282" t="s">
        <v>443</v>
      </c>
      <c r="D24" s="289">
        <v>61588549744</v>
      </c>
      <c r="E24" s="289">
        <v>60910981142</v>
      </c>
    </row>
    <row r="25" spans="1:5" s="8" customFormat="1" ht="16.5">
      <c r="A25" s="348" t="s">
        <v>480</v>
      </c>
      <c r="B25" s="348" t="s">
        <v>135</v>
      </c>
      <c r="C25" s="284"/>
      <c r="D25" s="289">
        <v>0</v>
      </c>
      <c r="E25" s="289">
        <v>0</v>
      </c>
    </row>
    <row r="26" spans="1:5" s="8" customFormat="1" ht="16.5">
      <c r="A26" s="347" t="s">
        <v>481</v>
      </c>
      <c r="B26" s="347" t="s">
        <v>482</v>
      </c>
      <c r="C26" s="285"/>
      <c r="D26" s="356">
        <v>538469967</v>
      </c>
      <c r="E26" s="356">
        <v>1166611027</v>
      </c>
    </row>
    <row r="27" spans="1:5" ht="16.5">
      <c r="A27" s="348" t="s">
        <v>483</v>
      </c>
      <c r="B27" s="348" t="s">
        <v>484</v>
      </c>
      <c r="C27" s="282" t="s">
        <v>211</v>
      </c>
      <c r="D27" s="289">
        <v>257251767</v>
      </c>
      <c r="E27" s="289">
        <v>534969864</v>
      </c>
    </row>
    <row r="28" spans="1:5" ht="16.5">
      <c r="A28" s="348" t="s">
        <v>485</v>
      </c>
      <c r="B28" s="348" t="s">
        <v>486</v>
      </c>
      <c r="C28" s="284"/>
      <c r="D28" s="289">
        <v>0</v>
      </c>
      <c r="E28" s="289">
        <v>268057699</v>
      </c>
    </row>
    <row r="29" spans="1:5" ht="16.5">
      <c r="A29" s="348" t="s">
        <v>487</v>
      </c>
      <c r="B29" s="348" t="s">
        <v>213</v>
      </c>
      <c r="C29" s="282"/>
      <c r="D29" s="289">
        <v>0</v>
      </c>
      <c r="E29" s="289">
        <v>0</v>
      </c>
    </row>
    <row r="30" spans="1:5" s="8" customFormat="1" ht="16.5">
      <c r="A30" s="348" t="s">
        <v>488</v>
      </c>
      <c r="B30" s="348" t="s">
        <v>489</v>
      </c>
      <c r="C30" s="282" t="s">
        <v>212</v>
      </c>
      <c r="D30" s="289">
        <v>281218200</v>
      </c>
      <c r="E30" s="289">
        <v>363583464</v>
      </c>
    </row>
    <row r="31" spans="1:5" s="8" customFormat="1" ht="16.5">
      <c r="A31" s="347" t="s">
        <v>490</v>
      </c>
      <c r="B31" s="347" t="s">
        <v>491</v>
      </c>
      <c r="C31" s="285"/>
      <c r="D31" s="356">
        <v>34866064462</v>
      </c>
      <c r="E31" s="356">
        <v>37971961873</v>
      </c>
    </row>
    <row r="32" spans="1:5" s="8" customFormat="1" ht="16.5">
      <c r="A32" s="347" t="s">
        <v>492</v>
      </c>
      <c r="B32" s="347" t="s">
        <v>493</v>
      </c>
      <c r="C32" s="285"/>
      <c r="D32" s="356">
        <v>0</v>
      </c>
      <c r="E32" s="356">
        <v>0</v>
      </c>
    </row>
    <row r="33" spans="1:5" s="8" customFormat="1" ht="16.5">
      <c r="A33" s="347" t="s">
        <v>494</v>
      </c>
      <c r="B33" s="347" t="s">
        <v>495</v>
      </c>
      <c r="C33" s="285"/>
      <c r="D33" s="356">
        <v>34866064462</v>
      </c>
      <c r="E33" s="356">
        <v>37380233822</v>
      </c>
    </row>
    <row r="34" spans="1:5" ht="16.5">
      <c r="A34" s="348" t="s">
        <v>496</v>
      </c>
      <c r="B34" s="348" t="s">
        <v>497</v>
      </c>
      <c r="C34" s="282" t="s">
        <v>85</v>
      </c>
      <c r="D34" s="289">
        <v>31547861432</v>
      </c>
      <c r="E34" s="289">
        <v>33659470928</v>
      </c>
    </row>
    <row r="35" spans="1:5" ht="16.5">
      <c r="A35" s="348" t="s">
        <v>498</v>
      </c>
      <c r="B35" s="348" t="s">
        <v>499</v>
      </c>
      <c r="C35" s="284"/>
      <c r="D35" s="289">
        <v>115332911165</v>
      </c>
      <c r="E35" s="289">
        <v>112501501551</v>
      </c>
    </row>
    <row r="36" spans="1:5" ht="16.5">
      <c r="A36" s="348" t="s">
        <v>500</v>
      </c>
      <c r="B36" s="348" t="s">
        <v>501</v>
      </c>
      <c r="C36" s="284"/>
      <c r="D36" s="289">
        <v>-83785049733</v>
      </c>
      <c r="E36" s="289">
        <v>-78842030623</v>
      </c>
    </row>
    <row r="37" spans="1:5" ht="16.5">
      <c r="A37" s="348" t="s">
        <v>502</v>
      </c>
      <c r="B37" s="348" t="s">
        <v>503</v>
      </c>
      <c r="C37" s="282" t="s">
        <v>214</v>
      </c>
      <c r="D37" s="289">
        <v>3318203030</v>
      </c>
      <c r="E37" s="289">
        <v>3495164288</v>
      </c>
    </row>
    <row r="38" spans="1:5" ht="16.5">
      <c r="A38" s="348" t="s">
        <v>498</v>
      </c>
      <c r="B38" s="348" t="s">
        <v>504</v>
      </c>
      <c r="C38" s="284"/>
      <c r="D38" s="289">
        <v>5585814645</v>
      </c>
      <c r="E38" s="289">
        <v>5585814645</v>
      </c>
    </row>
    <row r="39" spans="1:5" ht="16.5">
      <c r="A39" s="348" t="s">
        <v>500</v>
      </c>
      <c r="B39" s="348" t="s">
        <v>505</v>
      </c>
      <c r="C39" s="284"/>
      <c r="D39" s="289">
        <v>-2267611615</v>
      </c>
      <c r="E39" s="289">
        <v>-2090650357</v>
      </c>
    </row>
    <row r="40" spans="1:5" s="8" customFormat="1" ht="16.5">
      <c r="A40" s="348" t="s">
        <v>506</v>
      </c>
      <c r="B40" s="348" t="s">
        <v>507</v>
      </c>
      <c r="C40" s="282" t="s">
        <v>319</v>
      </c>
      <c r="D40" s="289">
        <v>0</v>
      </c>
      <c r="E40" s="289">
        <v>225598606</v>
      </c>
    </row>
    <row r="41" spans="1:5" s="8" customFormat="1" ht="16.5">
      <c r="A41" s="347" t="s">
        <v>508</v>
      </c>
      <c r="B41" s="347" t="s">
        <v>215</v>
      </c>
      <c r="C41" s="285"/>
      <c r="D41" s="356">
        <v>0</v>
      </c>
      <c r="E41" s="356">
        <v>0</v>
      </c>
    </row>
    <row r="42" spans="1:5" s="8" customFormat="1" ht="16.5">
      <c r="A42" s="347" t="s">
        <v>509</v>
      </c>
      <c r="B42" s="347" t="s">
        <v>510</v>
      </c>
      <c r="C42" s="285"/>
      <c r="D42" s="356">
        <v>0</v>
      </c>
      <c r="E42" s="356">
        <v>0</v>
      </c>
    </row>
    <row r="43" spans="1:5" ht="16.5">
      <c r="A43" s="348" t="s">
        <v>511</v>
      </c>
      <c r="B43" s="348" t="s">
        <v>216</v>
      </c>
      <c r="C43" s="282"/>
      <c r="D43" s="289">
        <v>0</v>
      </c>
      <c r="E43" s="289">
        <v>0</v>
      </c>
    </row>
    <row r="44" spans="1:5" s="8" customFormat="1" ht="16.5">
      <c r="A44" s="348" t="s">
        <v>512</v>
      </c>
      <c r="B44" s="348" t="s">
        <v>217</v>
      </c>
      <c r="C44" s="284"/>
      <c r="D44" s="289">
        <v>0</v>
      </c>
      <c r="E44" s="289">
        <v>0</v>
      </c>
    </row>
    <row r="45" spans="1:5" s="8" customFormat="1" ht="16.5">
      <c r="A45" s="347" t="s">
        <v>513</v>
      </c>
      <c r="B45" s="347" t="s">
        <v>514</v>
      </c>
      <c r="C45" s="285"/>
      <c r="D45" s="356">
        <v>0</v>
      </c>
      <c r="E45" s="356">
        <v>591728051</v>
      </c>
    </row>
    <row r="46" spans="1:5" ht="16.5">
      <c r="A46" s="348" t="s">
        <v>515</v>
      </c>
      <c r="B46" s="348" t="s">
        <v>218</v>
      </c>
      <c r="C46" s="282"/>
      <c r="D46" s="289">
        <v>0</v>
      </c>
      <c r="E46" s="289">
        <v>591728051</v>
      </c>
    </row>
    <row r="47" spans="1:6" s="8" customFormat="1" ht="16.5">
      <c r="A47" s="348" t="s">
        <v>64</v>
      </c>
      <c r="B47" s="348" t="s">
        <v>65</v>
      </c>
      <c r="C47" s="284"/>
      <c r="D47" s="289">
        <v>0</v>
      </c>
      <c r="E47" s="289">
        <v>0</v>
      </c>
      <c r="F47" s="11"/>
    </row>
    <row r="48" spans="1:6" s="8" customFormat="1" ht="16.5">
      <c r="A48" s="348" t="s">
        <v>517</v>
      </c>
      <c r="B48" s="348" t="s">
        <v>219</v>
      </c>
      <c r="C48" s="284"/>
      <c r="D48" s="289">
        <v>0</v>
      </c>
      <c r="E48" s="289">
        <v>0</v>
      </c>
      <c r="F48" s="11"/>
    </row>
    <row r="49" spans="1:5" s="5" customFormat="1" ht="17.25" thickBot="1">
      <c r="A49" s="358" t="s">
        <v>123</v>
      </c>
      <c r="B49" s="358" t="s">
        <v>52</v>
      </c>
      <c r="C49" s="359"/>
      <c r="D49" s="360">
        <v>159443470694</v>
      </c>
      <c r="E49" s="360">
        <v>151661317684</v>
      </c>
    </row>
    <row r="50" spans="1:6" s="5" customFormat="1" ht="17.25" thickTop="1">
      <c r="A50" s="350"/>
      <c r="B50" s="351"/>
      <c r="C50" s="352"/>
      <c r="D50" s="353"/>
      <c r="E50" s="354" t="str">
        <f>E8</f>
        <v>Đơn vị tính: VNĐ </v>
      </c>
      <c r="F50" s="7"/>
    </row>
    <row r="51" spans="1:6" s="8" customFormat="1" ht="33">
      <c r="A51" s="99" t="s">
        <v>518</v>
      </c>
      <c r="B51" s="100" t="s">
        <v>78</v>
      </c>
      <c r="C51" s="100" t="s">
        <v>79</v>
      </c>
      <c r="D51" s="101" t="s">
        <v>147</v>
      </c>
      <c r="E51" s="101" t="s">
        <v>148</v>
      </c>
      <c r="F51" s="11"/>
    </row>
    <row r="52" spans="1:5" s="8" customFormat="1" ht="16.5">
      <c r="A52" s="347" t="s">
        <v>519</v>
      </c>
      <c r="B52" s="347" t="s">
        <v>520</v>
      </c>
      <c r="C52" s="285"/>
      <c r="D52" s="356">
        <v>32907765679</v>
      </c>
      <c r="E52" s="356">
        <v>32725073262</v>
      </c>
    </row>
    <row r="53" spans="1:7" s="8" customFormat="1" ht="16.5">
      <c r="A53" s="347" t="s">
        <v>521</v>
      </c>
      <c r="B53" s="347" t="s">
        <v>522</v>
      </c>
      <c r="C53" s="285"/>
      <c r="D53" s="356">
        <v>32907765679</v>
      </c>
      <c r="E53" s="356">
        <v>32725073262</v>
      </c>
      <c r="G53" s="70"/>
    </row>
    <row r="54" spans="1:5" ht="16.5">
      <c r="A54" s="348" t="s">
        <v>523</v>
      </c>
      <c r="B54" s="348" t="s">
        <v>524</v>
      </c>
      <c r="C54" s="284"/>
      <c r="D54" s="289">
        <v>0</v>
      </c>
      <c r="E54" s="289">
        <v>0</v>
      </c>
    </row>
    <row r="55" spans="1:5" ht="16.5">
      <c r="A55" s="348" t="s">
        <v>525</v>
      </c>
      <c r="B55" s="348" t="s">
        <v>526</v>
      </c>
      <c r="C55" s="282" t="s">
        <v>358</v>
      </c>
      <c r="D55" s="289">
        <v>6849327798</v>
      </c>
      <c r="E55" s="289">
        <v>5620282294</v>
      </c>
    </row>
    <row r="56" spans="1:5" ht="16.5">
      <c r="A56" s="348" t="s">
        <v>527</v>
      </c>
      <c r="B56" s="348" t="s">
        <v>528</v>
      </c>
      <c r="C56" s="284"/>
      <c r="D56" s="289">
        <v>679774428</v>
      </c>
      <c r="E56" s="289">
        <v>280651416</v>
      </c>
    </row>
    <row r="57" spans="1:5" ht="16.5">
      <c r="A57" s="348" t="s">
        <v>529</v>
      </c>
      <c r="B57" s="348" t="s">
        <v>530</v>
      </c>
      <c r="C57" s="282" t="s">
        <v>418</v>
      </c>
      <c r="D57" s="289">
        <v>5343559548</v>
      </c>
      <c r="E57" s="289">
        <v>5955183102</v>
      </c>
    </row>
    <row r="58" spans="1:5" ht="16.5">
      <c r="A58" s="348" t="s">
        <v>531</v>
      </c>
      <c r="B58" s="348" t="s">
        <v>532</v>
      </c>
      <c r="C58" s="284"/>
      <c r="D58" s="289">
        <v>11931061316</v>
      </c>
      <c r="E58" s="289">
        <v>13246750146</v>
      </c>
    </row>
    <row r="59" spans="1:5" ht="16.5">
      <c r="A59" s="348" t="s">
        <v>533</v>
      </c>
      <c r="B59" s="348" t="s">
        <v>534</v>
      </c>
      <c r="C59" s="282" t="s">
        <v>361</v>
      </c>
      <c r="D59" s="289">
        <v>203041150</v>
      </c>
      <c r="E59" s="289">
        <v>0</v>
      </c>
    </row>
    <row r="60" spans="1:5" ht="16.5">
      <c r="A60" s="348" t="s">
        <v>535</v>
      </c>
      <c r="B60" s="348" t="s">
        <v>536</v>
      </c>
      <c r="C60" s="282" t="s">
        <v>516</v>
      </c>
      <c r="D60" s="289">
        <v>4036023567</v>
      </c>
      <c r="E60" s="289">
        <v>2737278779</v>
      </c>
    </row>
    <row r="61" spans="1:5" ht="16.5">
      <c r="A61" s="348" t="s">
        <v>537</v>
      </c>
      <c r="B61" s="348" t="s">
        <v>313</v>
      </c>
      <c r="C61" s="282"/>
      <c r="D61" s="289">
        <v>3864977872</v>
      </c>
      <c r="E61" s="289">
        <v>4884927525</v>
      </c>
    </row>
    <row r="62" spans="1:5" s="8" customFormat="1" ht="16.5">
      <c r="A62" s="347" t="s">
        <v>538</v>
      </c>
      <c r="B62" s="347" t="s">
        <v>539</v>
      </c>
      <c r="C62" s="285"/>
      <c r="D62" s="356">
        <v>0</v>
      </c>
      <c r="E62" s="356">
        <v>0</v>
      </c>
    </row>
    <row r="63" spans="1:5" ht="16.5">
      <c r="A63" s="348" t="s">
        <v>540</v>
      </c>
      <c r="B63" s="348" t="s">
        <v>541</v>
      </c>
      <c r="C63" s="284"/>
      <c r="D63" s="289">
        <v>0</v>
      </c>
      <c r="E63" s="289">
        <v>0</v>
      </c>
    </row>
    <row r="64" spans="1:5" ht="16.5">
      <c r="A64" s="348" t="s">
        <v>542</v>
      </c>
      <c r="B64" s="348" t="s">
        <v>221</v>
      </c>
      <c r="C64" s="284"/>
      <c r="D64" s="289">
        <v>0</v>
      </c>
      <c r="E64" s="289">
        <v>0</v>
      </c>
    </row>
    <row r="65" spans="1:5" s="8" customFormat="1" ht="16.5">
      <c r="A65" s="347" t="s">
        <v>543</v>
      </c>
      <c r="B65" s="347" t="s">
        <v>544</v>
      </c>
      <c r="C65" s="283" t="s">
        <v>28</v>
      </c>
      <c r="D65" s="356">
        <v>126535705015</v>
      </c>
      <c r="E65" s="356">
        <v>118936244422</v>
      </c>
    </row>
    <row r="66" spans="1:5" s="8" customFormat="1" ht="16.5">
      <c r="A66" s="347" t="s">
        <v>545</v>
      </c>
      <c r="B66" s="347" t="s">
        <v>546</v>
      </c>
      <c r="C66" s="285"/>
      <c r="D66" s="356">
        <v>126535705015</v>
      </c>
      <c r="E66" s="356">
        <v>118936244422</v>
      </c>
    </row>
    <row r="67" spans="1:5" ht="16.5">
      <c r="A67" s="348" t="s">
        <v>547</v>
      </c>
      <c r="B67" s="348" t="s">
        <v>548</v>
      </c>
      <c r="C67" s="284"/>
      <c r="D67" s="289">
        <v>64816340000</v>
      </c>
      <c r="E67" s="289">
        <v>64816340000</v>
      </c>
    </row>
    <row r="68" spans="1:5" ht="16.5">
      <c r="A68" s="348" t="s">
        <v>549</v>
      </c>
      <c r="B68" s="348" t="s">
        <v>550</v>
      </c>
      <c r="C68" s="284"/>
      <c r="D68" s="289">
        <v>913497000</v>
      </c>
      <c r="E68" s="289">
        <v>913497000</v>
      </c>
    </row>
    <row r="69" spans="1:5" ht="16.5">
      <c r="A69" s="348" t="s">
        <v>551</v>
      </c>
      <c r="B69" s="348" t="s">
        <v>552</v>
      </c>
      <c r="C69" s="284"/>
      <c r="D69" s="289">
        <v>-93405000</v>
      </c>
      <c r="E69" s="289">
        <v>-93405000</v>
      </c>
    </row>
    <row r="70" spans="1:5" ht="16.5">
      <c r="A70" s="348" t="s">
        <v>553</v>
      </c>
      <c r="B70" s="348" t="s">
        <v>554</v>
      </c>
      <c r="C70" s="284"/>
      <c r="D70" s="289">
        <v>0</v>
      </c>
      <c r="E70" s="289">
        <v>0</v>
      </c>
    </row>
    <row r="71" spans="1:5" ht="16.5">
      <c r="A71" s="348" t="s">
        <v>555</v>
      </c>
      <c r="B71" s="348" t="s">
        <v>556</v>
      </c>
      <c r="C71" s="284"/>
      <c r="D71" s="289">
        <v>28962798676</v>
      </c>
      <c r="E71" s="289">
        <v>20112151062</v>
      </c>
    </row>
    <row r="72" spans="1:5" ht="16.5">
      <c r="A72" s="348" t="s">
        <v>557</v>
      </c>
      <c r="B72" s="348" t="s">
        <v>558</v>
      </c>
      <c r="C72" s="284"/>
      <c r="D72" s="289">
        <v>6481634000</v>
      </c>
      <c r="E72" s="289">
        <v>6440881433</v>
      </c>
    </row>
    <row r="73" spans="1:5" ht="16.5">
      <c r="A73" s="348" t="s">
        <v>559</v>
      </c>
      <c r="B73" s="348" t="s">
        <v>560</v>
      </c>
      <c r="C73" s="284"/>
      <c r="D73" s="289">
        <v>25454840339</v>
      </c>
      <c r="E73" s="289">
        <v>26746779927</v>
      </c>
    </row>
    <row r="74" spans="1:5" s="8" customFormat="1" ht="16.5">
      <c r="A74" s="347" t="s">
        <v>561</v>
      </c>
      <c r="B74" s="347" t="s">
        <v>562</v>
      </c>
      <c r="C74" s="285"/>
      <c r="D74" s="356">
        <v>0</v>
      </c>
      <c r="E74" s="356">
        <v>0</v>
      </c>
    </row>
    <row r="75" spans="1:5" s="8" customFormat="1" ht="21.75" customHeight="1" thickBot="1">
      <c r="A75" s="358" t="s">
        <v>563</v>
      </c>
      <c r="B75" s="358" t="s">
        <v>564</v>
      </c>
      <c r="C75" s="359"/>
      <c r="D75" s="360">
        <v>159443470694</v>
      </c>
      <c r="E75" s="360">
        <v>151661317684</v>
      </c>
    </row>
    <row r="76" spans="1:5" ht="10.5" customHeight="1" thickTop="1">
      <c r="A76" s="291"/>
      <c r="B76" s="292"/>
      <c r="C76" s="293"/>
      <c r="D76" s="311">
        <f>D49-D75</f>
        <v>0</v>
      </c>
      <c r="E76" s="311">
        <f>E49-E75</f>
        <v>0</v>
      </c>
    </row>
    <row r="77" spans="1:5" s="8" customFormat="1" ht="16.5">
      <c r="A77" s="94" t="s">
        <v>86</v>
      </c>
      <c r="B77" s="94"/>
      <c r="C77" s="94"/>
      <c r="D77" s="294"/>
      <c r="E77" s="294"/>
    </row>
    <row r="78" spans="1:5" ht="8.25" customHeight="1">
      <c r="A78" s="88"/>
      <c r="B78" s="89"/>
      <c r="C78" s="89"/>
      <c r="D78" s="90"/>
      <c r="E78" s="90"/>
    </row>
    <row r="79" spans="1:5" ht="33">
      <c r="A79" s="99"/>
      <c r="B79" s="286" t="s">
        <v>291</v>
      </c>
      <c r="C79" s="100" t="s">
        <v>79</v>
      </c>
      <c r="D79" s="101" t="str">
        <f>D9</f>
        <v>Số cuối kỳ</v>
      </c>
      <c r="E79" s="101" t="str">
        <f>E9</f>
        <v>Số đầu năm</v>
      </c>
    </row>
    <row r="80" spans="1:5" ht="16.5">
      <c r="A80" s="103" t="s">
        <v>565</v>
      </c>
      <c r="B80" s="287"/>
      <c r="C80" s="104"/>
      <c r="D80" s="105">
        <v>0</v>
      </c>
      <c r="E80" s="105">
        <v>0</v>
      </c>
    </row>
    <row r="81" spans="1:5" ht="16.5">
      <c r="A81" s="103" t="s">
        <v>566</v>
      </c>
      <c r="B81" s="287"/>
      <c r="C81" s="104"/>
      <c r="D81" s="105">
        <v>0</v>
      </c>
      <c r="E81" s="105">
        <v>0</v>
      </c>
    </row>
    <row r="82" spans="1:5" ht="16.5">
      <c r="A82" s="103" t="s">
        <v>567</v>
      </c>
      <c r="B82" s="287"/>
      <c r="C82" s="104"/>
      <c r="D82" s="105">
        <v>0</v>
      </c>
      <c r="E82" s="105">
        <v>0</v>
      </c>
    </row>
    <row r="83" spans="1:5" ht="16.5">
      <c r="A83" s="103" t="s">
        <v>568</v>
      </c>
      <c r="B83" s="287"/>
      <c r="C83" s="104"/>
      <c r="D83" s="289">
        <v>422332257</v>
      </c>
      <c r="E83" s="315">
        <v>422332257</v>
      </c>
    </row>
    <row r="84" spans="1:5" ht="16.5">
      <c r="A84" s="103" t="s">
        <v>569</v>
      </c>
      <c r="B84" s="287"/>
      <c r="C84" s="104"/>
      <c r="D84" s="105">
        <v>0</v>
      </c>
      <c r="E84" s="105">
        <v>0</v>
      </c>
    </row>
    <row r="85" spans="1:5" ht="16.5">
      <c r="A85" s="103" t="s">
        <v>591</v>
      </c>
      <c r="B85" s="287"/>
      <c r="C85" s="104"/>
      <c r="D85" s="343">
        <v>19481.65</v>
      </c>
      <c r="E85" s="344">
        <v>13013.24</v>
      </c>
    </row>
    <row r="86" spans="1:5" ht="16.5">
      <c r="A86" s="107" t="s">
        <v>592</v>
      </c>
      <c r="B86" s="288"/>
      <c r="C86" s="108"/>
      <c r="D86" s="368">
        <v>870.67</v>
      </c>
      <c r="E86" s="369">
        <v>878.86</v>
      </c>
    </row>
    <row r="87" spans="1:5" ht="16.5">
      <c r="A87" s="107" t="s">
        <v>570</v>
      </c>
      <c r="B87" s="288"/>
      <c r="C87" s="108"/>
      <c r="D87" s="109">
        <v>0</v>
      </c>
      <c r="E87" s="109">
        <v>0</v>
      </c>
    </row>
    <row r="88" spans="4:5" ht="26.25" customHeight="1">
      <c r="D88" s="141" t="s">
        <v>736</v>
      </c>
      <c r="E88" s="97"/>
    </row>
    <row r="89" spans="1:5" s="8" customFormat="1" ht="16.5">
      <c r="A89" s="301" t="s">
        <v>9</v>
      </c>
      <c r="B89" s="41" t="s">
        <v>594</v>
      </c>
      <c r="C89" s="41"/>
      <c r="D89" s="106" t="s">
        <v>593</v>
      </c>
      <c r="E89" s="106"/>
    </row>
    <row r="90" ht="16.5">
      <c r="C90" s="95"/>
    </row>
    <row r="91" ht="16.5">
      <c r="C91" s="95"/>
    </row>
    <row r="93" spans="1:5" s="8" customFormat="1" ht="16.5">
      <c r="A93" s="302" t="s">
        <v>10</v>
      </c>
      <c r="B93" s="41" t="s">
        <v>73</v>
      </c>
      <c r="C93" s="41"/>
      <c r="D93" s="106" t="s">
        <v>419</v>
      </c>
      <c r="E93" s="106"/>
    </row>
    <row r="94" spans="1:5" ht="16.5">
      <c r="A94" s="1"/>
      <c r="B94" s="156"/>
      <c r="C94" s="156"/>
      <c r="D94" s="157"/>
      <c r="E94" s="157"/>
    </row>
  </sheetData>
  <printOptions/>
  <pageMargins left="0.75" right="0.25" top="0.5" bottom="0.75" header="0" footer="0.25"/>
  <pageSetup horizontalDpi="600" verticalDpi="600" orientation="portrait" paperSize="9" r:id="rId1"/>
  <headerFooter alignWithMargins="0">
    <oddFooter>&amp;L&amp;"Arial Narrow,Italic"Báo cáo này phải được đọc cùng với Bản thuyết minh báo cáo tài chính&amp;R &amp;P</oddFooter>
  </headerFooter>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A1:G33"/>
  <sheetViews>
    <sheetView workbookViewId="0" topLeftCell="A18">
      <selection activeCell="A18" sqref="A1:IV16384"/>
    </sheetView>
  </sheetViews>
  <sheetFormatPr defaultColWidth="9.140625" defaultRowHeight="12.75"/>
  <cols>
    <col min="1" max="1" width="50.00390625" style="11" customWidth="1"/>
    <col min="2" max="2" width="4.28125" style="64" customWidth="1"/>
    <col min="3" max="3" width="7.140625" style="64" customWidth="1"/>
    <col min="4" max="5" width="15.00390625" style="26" bestFit="1" customWidth="1"/>
    <col min="6" max="7" width="16.00390625" style="26" bestFit="1" customWidth="1"/>
    <col min="8" max="16384" width="6.8515625" style="11" customWidth="1"/>
  </cols>
  <sheetData>
    <row r="1" spans="1:3" ht="16.5">
      <c r="A1" s="8" t="s">
        <v>452</v>
      </c>
      <c r="C1" s="40"/>
    </row>
    <row r="2" spans="1:6" ht="16.5">
      <c r="A2" s="11" t="s">
        <v>453</v>
      </c>
      <c r="C2" s="40"/>
      <c r="F2" s="157"/>
    </row>
    <row r="3" spans="1:6" ht="16.5">
      <c r="A3" s="11" t="s">
        <v>454</v>
      </c>
      <c r="C3" s="40"/>
      <c r="F3" s="157"/>
    </row>
    <row r="4" spans="1:7" ht="16.5">
      <c r="A4" s="280" t="s">
        <v>719</v>
      </c>
      <c r="B4" s="89"/>
      <c r="C4" s="187"/>
      <c r="D4" s="90"/>
      <c r="E4" s="90"/>
      <c r="F4" s="366"/>
      <c r="G4" s="90"/>
    </row>
    <row r="5" spans="1:7" ht="35.25" customHeight="1">
      <c r="A5" s="179" t="s">
        <v>716</v>
      </c>
      <c r="B5" s="91"/>
      <c r="C5" s="91"/>
      <c r="D5" s="93"/>
      <c r="E5" s="93"/>
      <c r="F5" s="367"/>
      <c r="G5" s="97"/>
    </row>
    <row r="6" spans="1:7" ht="16.5">
      <c r="A6" s="308" t="s">
        <v>720</v>
      </c>
      <c r="B6" s="95"/>
      <c r="C6" s="95"/>
      <c r="D6" s="97"/>
      <c r="E6" s="97"/>
      <c r="F6" s="367"/>
      <c r="G6" s="97"/>
    </row>
    <row r="7" spans="6:7" ht="16.5">
      <c r="F7" s="157"/>
      <c r="G7" s="26" t="s">
        <v>77</v>
      </c>
    </row>
    <row r="8" spans="1:7" ht="16.5">
      <c r="A8" s="379" t="s">
        <v>104</v>
      </c>
      <c r="B8" s="379" t="s">
        <v>78</v>
      </c>
      <c r="C8" s="379" t="s">
        <v>79</v>
      </c>
      <c r="D8" s="377" t="s">
        <v>88</v>
      </c>
      <c r="E8" s="377" t="s">
        <v>89</v>
      </c>
      <c r="F8" s="376" t="s">
        <v>435</v>
      </c>
      <c r="G8" s="376"/>
    </row>
    <row r="9" spans="1:7" ht="16.5">
      <c r="A9" s="380"/>
      <c r="B9" s="380"/>
      <c r="C9" s="380"/>
      <c r="D9" s="378"/>
      <c r="E9" s="378"/>
      <c r="F9" s="306" t="s">
        <v>88</v>
      </c>
      <c r="G9" s="306" t="s">
        <v>89</v>
      </c>
    </row>
    <row r="10" spans="1:7" s="8" customFormat="1" ht="16.5">
      <c r="A10" s="345" t="s">
        <v>66</v>
      </c>
      <c r="B10" s="362" t="s">
        <v>90</v>
      </c>
      <c r="C10" s="363" t="s">
        <v>40</v>
      </c>
      <c r="D10" s="355">
        <v>75571745988</v>
      </c>
      <c r="E10" s="355">
        <v>67187167758</v>
      </c>
      <c r="F10" s="355">
        <v>215812615986</v>
      </c>
      <c r="G10" s="355">
        <v>187173235201</v>
      </c>
    </row>
    <row r="11" spans="1:7" ht="16.5">
      <c r="A11" s="348" t="s">
        <v>67</v>
      </c>
      <c r="B11" s="282" t="s">
        <v>241</v>
      </c>
      <c r="C11" s="307" t="s">
        <v>40</v>
      </c>
      <c r="D11" s="289">
        <v>97203258</v>
      </c>
      <c r="E11" s="289">
        <v>78225535</v>
      </c>
      <c r="F11" s="289">
        <v>469568750</v>
      </c>
      <c r="G11" s="289">
        <v>211093211</v>
      </c>
    </row>
    <row r="12" spans="1:7" s="8" customFormat="1" ht="16.5">
      <c r="A12" s="347" t="s">
        <v>730</v>
      </c>
      <c r="B12" s="283" t="s">
        <v>571</v>
      </c>
      <c r="C12" s="342" t="s">
        <v>40</v>
      </c>
      <c r="D12" s="356">
        <v>75474542730</v>
      </c>
      <c r="E12" s="356">
        <v>67108942223</v>
      </c>
      <c r="F12" s="356">
        <v>215343047236</v>
      </c>
      <c r="G12" s="356">
        <v>186962141990</v>
      </c>
    </row>
    <row r="13" spans="1:7" ht="16.5">
      <c r="A13" s="348" t="s">
        <v>68</v>
      </c>
      <c r="B13" s="282" t="s">
        <v>572</v>
      </c>
      <c r="C13" s="307" t="s">
        <v>41</v>
      </c>
      <c r="D13" s="289">
        <v>46692329289</v>
      </c>
      <c r="E13" s="289">
        <v>40125138388</v>
      </c>
      <c r="F13" s="289">
        <v>132216740726</v>
      </c>
      <c r="G13" s="289">
        <v>115369334542</v>
      </c>
    </row>
    <row r="14" spans="1:7" s="8" customFormat="1" ht="16.5">
      <c r="A14" s="347" t="s">
        <v>731</v>
      </c>
      <c r="B14" s="283" t="s">
        <v>573</v>
      </c>
      <c r="C14" s="342"/>
      <c r="D14" s="356">
        <v>28782213441</v>
      </c>
      <c r="E14" s="356">
        <v>26983803835</v>
      </c>
      <c r="F14" s="356">
        <v>83126306510</v>
      </c>
      <c r="G14" s="356">
        <v>71592807448</v>
      </c>
    </row>
    <row r="15" spans="1:7" ht="16.5">
      <c r="A15" s="348" t="s">
        <v>69</v>
      </c>
      <c r="B15" s="282" t="s">
        <v>574</v>
      </c>
      <c r="C15" s="307" t="s">
        <v>42</v>
      </c>
      <c r="D15" s="289">
        <v>443225525</v>
      </c>
      <c r="E15" s="289">
        <v>664585289</v>
      </c>
      <c r="F15" s="289">
        <v>1585392575</v>
      </c>
      <c r="G15" s="289">
        <v>1956047515</v>
      </c>
    </row>
    <row r="16" spans="1:7" ht="16.5">
      <c r="A16" s="348" t="s">
        <v>70</v>
      </c>
      <c r="B16" s="282" t="s">
        <v>575</v>
      </c>
      <c r="C16" s="307" t="s">
        <v>43</v>
      </c>
      <c r="D16" s="289">
        <v>9010276</v>
      </c>
      <c r="E16" s="289">
        <v>3182581</v>
      </c>
      <c r="F16" s="289">
        <v>25650177</v>
      </c>
      <c r="G16" s="289">
        <v>21973005</v>
      </c>
    </row>
    <row r="17" spans="1:7" ht="16.5">
      <c r="A17" s="348" t="s">
        <v>722</v>
      </c>
      <c r="B17" s="282" t="s">
        <v>306</v>
      </c>
      <c r="C17" s="307"/>
      <c r="D17" s="289">
        <v>0</v>
      </c>
      <c r="E17" s="289">
        <v>0</v>
      </c>
      <c r="F17" s="289">
        <v>0</v>
      </c>
      <c r="G17" s="289">
        <v>0</v>
      </c>
    </row>
    <row r="18" spans="1:7" ht="16.5">
      <c r="A18" s="348" t="s">
        <v>71</v>
      </c>
      <c r="B18" s="282" t="s">
        <v>307</v>
      </c>
      <c r="C18" s="307" t="s">
        <v>44</v>
      </c>
      <c r="D18" s="289">
        <v>7771783567</v>
      </c>
      <c r="E18" s="289">
        <v>7150354395</v>
      </c>
      <c r="F18" s="289">
        <v>21331517363</v>
      </c>
      <c r="G18" s="289">
        <v>19625405585</v>
      </c>
    </row>
    <row r="19" spans="1:7" ht="16.5">
      <c r="A19" s="348" t="s">
        <v>72</v>
      </c>
      <c r="B19" s="282" t="s">
        <v>308</v>
      </c>
      <c r="C19" s="307" t="s">
        <v>45</v>
      </c>
      <c r="D19" s="289">
        <v>6861665564</v>
      </c>
      <c r="E19" s="289">
        <v>6739003599</v>
      </c>
      <c r="F19" s="289">
        <v>21133228172</v>
      </c>
      <c r="G19" s="289">
        <v>17291670854</v>
      </c>
    </row>
    <row r="20" spans="1:7" s="8" customFormat="1" ht="16.5">
      <c r="A20" s="347" t="s">
        <v>732</v>
      </c>
      <c r="B20" s="283" t="s">
        <v>576</v>
      </c>
      <c r="C20" s="342"/>
      <c r="D20" s="356">
        <v>14582979559</v>
      </c>
      <c r="E20" s="356">
        <v>13755848549</v>
      </c>
      <c r="F20" s="356">
        <v>42221303373</v>
      </c>
      <c r="G20" s="356">
        <v>36609805519</v>
      </c>
    </row>
    <row r="21" spans="1:7" ht="16.5">
      <c r="A21" s="348" t="s">
        <v>577</v>
      </c>
      <c r="B21" s="282" t="s">
        <v>578</v>
      </c>
      <c r="C21" s="307" t="s">
        <v>46</v>
      </c>
      <c r="D21" s="289">
        <v>168159091</v>
      </c>
      <c r="E21" s="289">
        <v>200532085</v>
      </c>
      <c r="F21" s="289">
        <v>515705447</v>
      </c>
      <c r="G21" s="289">
        <v>777601467</v>
      </c>
    </row>
    <row r="22" spans="1:7" ht="16.5">
      <c r="A22" s="348" t="s">
        <v>579</v>
      </c>
      <c r="B22" s="282" t="s">
        <v>580</v>
      </c>
      <c r="C22" s="307" t="s">
        <v>47</v>
      </c>
      <c r="D22" s="289">
        <v>82724935</v>
      </c>
      <c r="E22" s="289">
        <v>195089953</v>
      </c>
      <c r="F22" s="289">
        <v>193193033</v>
      </c>
      <c r="G22" s="289">
        <v>388232137</v>
      </c>
    </row>
    <row r="23" spans="1:7" s="8" customFormat="1" ht="16.5">
      <c r="A23" s="348" t="s">
        <v>733</v>
      </c>
      <c r="B23" s="282" t="s">
        <v>581</v>
      </c>
      <c r="C23" s="307"/>
      <c r="D23" s="289">
        <v>85434156</v>
      </c>
      <c r="E23" s="289">
        <v>5442132</v>
      </c>
      <c r="F23" s="289">
        <v>322512414</v>
      </c>
      <c r="G23" s="289">
        <v>389369330</v>
      </c>
    </row>
    <row r="24" spans="1:7" s="8" customFormat="1" ht="16.5">
      <c r="A24" s="348" t="s">
        <v>734</v>
      </c>
      <c r="B24" s="282" t="s">
        <v>582</v>
      </c>
      <c r="C24" s="307"/>
      <c r="D24" s="289">
        <v>14668413715</v>
      </c>
      <c r="E24" s="289">
        <v>13761290681</v>
      </c>
      <c r="F24" s="289">
        <v>42543815787</v>
      </c>
      <c r="G24" s="289">
        <v>36999174849</v>
      </c>
    </row>
    <row r="25" spans="1:7" ht="16.5">
      <c r="A25" s="348" t="s">
        <v>583</v>
      </c>
      <c r="B25" s="282" t="s">
        <v>584</v>
      </c>
      <c r="C25" s="307" t="s">
        <v>48</v>
      </c>
      <c r="D25" s="289">
        <v>3667853428.75</v>
      </c>
      <c r="E25" s="289">
        <v>3440322670</v>
      </c>
      <c r="F25" s="289">
        <v>10637678946.75</v>
      </c>
      <c r="G25" s="289">
        <v>9372719712</v>
      </c>
    </row>
    <row r="26" spans="1:7" ht="16.5">
      <c r="A26" s="348" t="s">
        <v>585</v>
      </c>
      <c r="B26" s="282" t="s">
        <v>586</v>
      </c>
      <c r="C26" s="307"/>
      <c r="D26" s="289">
        <v>0</v>
      </c>
      <c r="E26" s="289">
        <v>0</v>
      </c>
      <c r="F26" s="289">
        <v>0</v>
      </c>
      <c r="G26" s="289">
        <v>-113875000</v>
      </c>
    </row>
    <row r="27" spans="1:7" s="8" customFormat="1" ht="16.5">
      <c r="A27" s="347" t="s">
        <v>735</v>
      </c>
      <c r="B27" s="283" t="s">
        <v>587</v>
      </c>
      <c r="C27" s="342" t="s">
        <v>646</v>
      </c>
      <c r="D27" s="356">
        <v>11000560286.25</v>
      </c>
      <c r="E27" s="356">
        <v>10320968011</v>
      </c>
      <c r="F27" s="356">
        <v>31906136840.25</v>
      </c>
      <c r="G27" s="356">
        <v>27740330137</v>
      </c>
    </row>
    <row r="28" spans="1:7" s="8" customFormat="1" ht="17.25" thickBot="1">
      <c r="A28" s="349" t="s">
        <v>588</v>
      </c>
      <c r="B28" s="364" t="s">
        <v>589</v>
      </c>
      <c r="C28" s="365" t="s">
        <v>714</v>
      </c>
      <c r="D28" s="357">
        <v>1698.8248570280048</v>
      </c>
      <c r="E28" s="357">
        <v>1593.8749072257224</v>
      </c>
      <c r="F28" s="357">
        <v>4927.288878522295</v>
      </c>
      <c r="G28" s="357">
        <v>4283.960194082399</v>
      </c>
    </row>
    <row r="29" spans="4:7" ht="27.75" customHeight="1" thickTop="1">
      <c r="D29" s="141"/>
      <c r="E29" s="97"/>
      <c r="F29" s="141" t="s">
        <v>736</v>
      </c>
      <c r="G29" s="97"/>
    </row>
    <row r="30" spans="1:7" s="8" customFormat="1" ht="16.5">
      <c r="A30" s="35" t="s">
        <v>9</v>
      </c>
      <c r="B30" s="35"/>
      <c r="C30" s="41" t="s">
        <v>594</v>
      </c>
      <c r="D30" s="106"/>
      <c r="E30" s="106"/>
      <c r="F30" s="106" t="s">
        <v>593</v>
      </c>
      <c r="G30" s="106"/>
    </row>
    <row r="31" ht="16.5">
      <c r="D31" s="97"/>
    </row>
    <row r="32" ht="16.5">
      <c r="D32" s="97"/>
    </row>
    <row r="33" spans="1:7" s="8" customFormat="1" ht="16.5">
      <c r="A33" s="35" t="s">
        <v>10</v>
      </c>
      <c r="B33" s="35"/>
      <c r="C33" s="41" t="s">
        <v>73</v>
      </c>
      <c r="D33" s="106"/>
      <c r="E33" s="106"/>
      <c r="F33" s="106" t="s">
        <v>419</v>
      </c>
      <c r="G33" s="106"/>
    </row>
  </sheetData>
  <mergeCells count="6">
    <mergeCell ref="F8:G8"/>
    <mergeCell ref="E8:E9"/>
    <mergeCell ref="A8:A9"/>
    <mergeCell ref="B8:B9"/>
    <mergeCell ref="C8:C9"/>
    <mergeCell ref="D8:D9"/>
  </mergeCells>
  <printOptions horizontalCentered="1"/>
  <pageMargins left="0.25" right="0.25" top="0.5" bottom="0.75" header="0" footer="0.25"/>
  <pageSetup horizontalDpi="180" verticalDpi="180" orientation="landscape" paperSize="9" scale="90" r:id="rId1"/>
  <headerFooter alignWithMargins="0">
    <oddFooter xml:space="preserve">&amp;L&amp;"Arial Narrow,Italic"Báo cáo này phải được đọc cùng với Bản thuyết minh báo cáo tài chính&amp;R&amp;P+2 </oddFooter>
  </headerFooter>
</worksheet>
</file>

<file path=xl/worksheets/sheet4.xml><?xml version="1.0" encoding="utf-8"?>
<worksheet xmlns="http://schemas.openxmlformats.org/spreadsheetml/2006/main" xmlns:r="http://schemas.openxmlformats.org/officeDocument/2006/relationships">
  <sheetPr>
    <tabColor indexed="29"/>
  </sheetPr>
  <dimension ref="A1:H62"/>
  <sheetViews>
    <sheetView workbookViewId="0" topLeftCell="A25">
      <selection activeCell="A1" sqref="A1:IV16384"/>
    </sheetView>
  </sheetViews>
  <sheetFormatPr defaultColWidth="9.140625" defaultRowHeight="12.75"/>
  <cols>
    <col min="1" max="1" width="3.140625" style="11" bestFit="1" customWidth="1"/>
    <col min="2" max="2" width="55.28125" style="11" customWidth="1"/>
    <col min="3" max="3" width="6.140625" style="40" customWidth="1"/>
    <col min="4" max="4" width="7.28125" style="11" customWidth="1"/>
    <col min="5" max="5" width="15.140625" style="26" customWidth="1"/>
    <col min="6" max="6" width="15.7109375" style="26" customWidth="1"/>
    <col min="7" max="7" width="15.00390625" style="11" hidden="1" customWidth="1"/>
    <col min="8" max="8" width="14.28125" style="11" customWidth="1"/>
    <col min="9" max="16384" width="9.140625" style="11" customWidth="1"/>
  </cols>
  <sheetData>
    <row r="1" spans="1:7" ht="16.5">
      <c r="A1" s="8" t="s">
        <v>452</v>
      </c>
      <c r="B1" s="64"/>
      <c r="D1" s="72"/>
      <c r="G1" s="26"/>
    </row>
    <row r="2" spans="1:7" ht="16.5">
      <c r="A2" s="11" t="s">
        <v>453</v>
      </c>
      <c r="B2" s="64"/>
      <c r="E2" s="11"/>
      <c r="G2" s="26"/>
    </row>
    <row r="3" spans="1:7" ht="16.5">
      <c r="A3" s="11" t="s">
        <v>454</v>
      </c>
      <c r="B3" s="64"/>
      <c r="D3" s="72"/>
      <c r="G3" s="26"/>
    </row>
    <row r="4" spans="1:7" ht="17.25" thickBot="1">
      <c r="A4" s="180" t="s">
        <v>719</v>
      </c>
      <c r="B4" s="181"/>
      <c r="C4" s="182"/>
      <c r="D4" s="183"/>
      <c r="E4" s="173"/>
      <c r="F4" s="173"/>
      <c r="G4" s="66"/>
    </row>
    <row r="5" spans="1:6" ht="34.5" customHeight="1">
      <c r="A5" s="2" t="s">
        <v>102</v>
      </c>
      <c r="B5" s="95"/>
      <c r="C5" s="96"/>
      <c r="D5" s="95"/>
      <c r="E5" s="97"/>
      <c r="F5" s="97"/>
    </row>
    <row r="6" spans="1:6" ht="16.5">
      <c r="A6" s="41" t="s">
        <v>720</v>
      </c>
      <c r="B6" s="95"/>
      <c r="C6" s="96"/>
      <c r="D6" s="95"/>
      <c r="E6" s="97"/>
      <c r="F6" s="97"/>
    </row>
    <row r="7" spans="1:6" ht="16.5">
      <c r="A7" s="95" t="s">
        <v>103</v>
      </c>
      <c r="B7" s="95"/>
      <c r="C7" s="96"/>
      <c r="D7" s="95"/>
      <c r="E7" s="97"/>
      <c r="F7" s="97"/>
    </row>
    <row r="8" spans="1:6" ht="16.5">
      <c r="A8" s="88"/>
      <c r="B8" s="88"/>
      <c r="C8" s="187"/>
      <c r="D8" s="88"/>
      <c r="E8" s="90"/>
      <c r="F8" s="26" t="s">
        <v>77</v>
      </c>
    </row>
    <row r="9" spans="1:6" ht="33">
      <c r="A9" s="381" t="s">
        <v>104</v>
      </c>
      <c r="B9" s="382"/>
      <c r="C9" s="387" t="s">
        <v>78</v>
      </c>
      <c r="D9" s="387" t="s">
        <v>79</v>
      </c>
      <c r="E9" s="101" t="s">
        <v>435</v>
      </c>
      <c r="F9" s="101"/>
    </row>
    <row r="10" spans="1:6" ht="25.5">
      <c r="A10" s="383"/>
      <c r="B10" s="384"/>
      <c r="C10" s="388"/>
      <c r="D10" s="388"/>
      <c r="E10" s="281" t="s">
        <v>435</v>
      </c>
      <c r="F10" s="281"/>
    </row>
    <row r="11" spans="1:6" ht="16.5">
      <c r="A11" s="385"/>
      <c r="B11" s="386"/>
      <c r="C11" s="389"/>
      <c r="D11" s="389"/>
      <c r="E11" s="281" t="s">
        <v>88</v>
      </c>
      <c r="F11" s="281" t="s">
        <v>89</v>
      </c>
    </row>
    <row r="12" spans="1:6" s="8" customFormat="1" ht="16.5">
      <c r="A12" s="166" t="s">
        <v>92</v>
      </c>
      <c r="B12" s="167" t="s">
        <v>224</v>
      </c>
      <c r="C12" s="168"/>
      <c r="D12" s="169"/>
      <c r="E12" s="170"/>
      <c r="F12" s="170"/>
    </row>
    <row r="13" spans="1:6" s="8" customFormat="1" ht="16.5">
      <c r="A13" s="111" t="s">
        <v>93</v>
      </c>
      <c r="B13" s="5" t="s">
        <v>107</v>
      </c>
      <c r="C13" s="112" t="s">
        <v>90</v>
      </c>
      <c r="D13" s="113"/>
      <c r="E13" s="114">
        <v>42543815787</v>
      </c>
      <c r="F13" s="114">
        <v>36999174849</v>
      </c>
    </row>
    <row r="14" spans="1:6" s="8" customFormat="1" ht="16.5">
      <c r="A14" s="111" t="s">
        <v>96</v>
      </c>
      <c r="B14" s="5" t="s">
        <v>225</v>
      </c>
      <c r="C14" s="112"/>
      <c r="D14" s="113"/>
      <c r="E14" s="114">
        <v>4127883818</v>
      </c>
      <c r="F14" s="114">
        <v>4266276807</v>
      </c>
    </row>
    <row r="15" spans="1:6" ht="16.5">
      <c r="A15" s="115"/>
      <c r="B15" s="7" t="s">
        <v>226</v>
      </c>
      <c r="C15" s="116" t="s">
        <v>241</v>
      </c>
      <c r="D15" s="104" t="s">
        <v>124</v>
      </c>
      <c r="E15" s="117">
        <v>5772077766</v>
      </c>
      <c r="F15" s="117">
        <v>6100915359</v>
      </c>
    </row>
    <row r="16" spans="1:6" ht="16.5">
      <c r="A16" s="115"/>
      <c r="B16" s="7" t="s">
        <v>227</v>
      </c>
      <c r="C16" s="116" t="s">
        <v>91</v>
      </c>
      <c r="D16" s="104"/>
      <c r="E16" s="117">
        <v>56059238</v>
      </c>
      <c r="F16" s="117" t="s">
        <v>108</v>
      </c>
    </row>
    <row r="17" spans="1:6" ht="16.5">
      <c r="A17" s="115"/>
      <c r="B17" s="7" t="s">
        <v>229</v>
      </c>
      <c r="C17" s="116" t="s">
        <v>242</v>
      </c>
      <c r="D17" s="104"/>
      <c r="E17" s="117">
        <v>0</v>
      </c>
      <c r="F17" s="117">
        <v>0</v>
      </c>
    </row>
    <row r="18" spans="1:6" ht="16.5">
      <c r="A18" s="115"/>
      <c r="B18" s="7" t="s">
        <v>228</v>
      </c>
      <c r="C18" s="116" t="s">
        <v>243</v>
      </c>
      <c r="D18" s="104"/>
      <c r="E18" s="117">
        <v>-1700253186</v>
      </c>
      <c r="F18" s="117">
        <v>-1834638552</v>
      </c>
    </row>
    <row r="19" spans="1:6" ht="16.5">
      <c r="A19" s="115"/>
      <c r="B19" s="7" t="s">
        <v>230</v>
      </c>
      <c r="C19" s="116" t="s">
        <v>244</v>
      </c>
      <c r="D19" s="104"/>
      <c r="E19" s="117">
        <v>0</v>
      </c>
      <c r="F19" s="117">
        <v>0</v>
      </c>
    </row>
    <row r="20" spans="1:6" s="8" customFormat="1" ht="16.5">
      <c r="A20" s="111" t="s">
        <v>99</v>
      </c>
      <c r="B20" s="5" t="s">
        <v>231</v>
      </c>
      <c r="C20" s="112" t="s">
        <v>245</v>
      </c>
      <c r="D20" s="113"/>
      <c r="E20" s="114">
        <v>46671699605</v>
      </c>
      <c r="F20" s="114">
        <v>41265451656</v>
      </c>
    </row>
    <row r="21" spans="1:6" ht="16.5">
      <c r="A21" s="115"/>
      <c r="B21" s="7" t="s">
        <v>233</v>
      </c>
      <c r="C21" s="116">
        <v>9</v>
      </c>
      <c r="D21" s="104"/>
      <c r="E21" s="117">
        <v>-6752895860</v>
      </c>
      <c r="F21" s="117">
        <v>-4422951606</v>
      </c>
    </row>
    <row r="22" spans="1:6" ht="16.5">
      <c r="A22" s="115"/>
      <c r="B22" s="7" t="s">
        <v>234</v>
      </c>
      <c r="C22" s="116">
        <v>10</v>
      </c>
      <c r="D22" s="104"/>
      <c r="E22" s="117">
        <v>-677568602</v>
      </c>
      <c r="F22" s="117">
        <v>-14690674934</v>
      </c>
    </row>
    <row r="23" spans="1:8" ht="33">
      <c r="A23" s="115"/>
      <c r="B23" s="118" t="s">
        <v>235</v>
      </c>
      <c r="C23" s="116">
        <v>11</v>
      </c>
      <c r="D23" s="104"/>
      <c r="E23" s="117">
        <v>961995319</v>
      </c>
      <c r="F23" s="119">
        <v>2258007626</v>
      </c>
      <c r="G23" s="12">
        <v>-3860365223</v>
      </c>
      <c r="H23" s="13"/>
    </row>
    <row r="24" spans="1:7" ht="16.5">
      <c r="A24" s="115"/>
      <c r="B24" s="7" t="s">
        <v>236</v>
      </c>
      <c r="C24" s="116">
        <v>12</v>
      </c>
      <c r="D24" s="104"/>
      <c r="E24" s="117">
        <v>869446148</v>
      </c>
      <c r="F24" s="117">
        <v>-991155197</v>
      </c>
      <c r="G24" s="12"/>
    </row>
    <row r="25" spans="1:6" ht="16.5">
      <c r="A25" s="115"/>
      <c r="B25" s="7" t="s">
        <v>232</v>
      </c>
      <c r="C25" s="116">
        <v>13</v>
      </c>
      <c r="D25" s="104"/>
      <c r="E25" s="117">
        <v>0</v>
      </c>
      <c r="F25" s="117">
        <v>0</v>
      </c>
    </row>
    <row r="26" spans="1:6" ht="16.5">
      <c r="A26" s="115"/>
      <c r="B26" s="7" t="s">
        <v>237</v>
      </c>
      <c r="C26" s="116">
        <v>14</v>
      </c>
      <c r="D26" s="104"/>
      <c r="E26" s="117">
        <v>-11338721886</v>
      </c>
      <c r="F26" s="117">
        <v>-7717025739</v>
      </c>
    </row>
    <row r="27" spans="1:6" ht="16.5">
      <c r="A27" s="115"/>
      <c r="B27" s="7" t="s">
        <v>238</v>
      </c>
      <c r="C27" s="116">
        <v>15</v>
      </c>
      <c r="D27" s="104"/>
      <c r="E27" s="117">
        <v>0</v>
      </c>
      <c r="F27" s="117">
        <v>0</v>
      </c>
    </row>
    <row r="28" spans="1:6" ht="16.5">
      <c r="A28" s="115"/>
      <c r="B28" s="7" t="s">
        <v>239</v>
      </c>
      <c r="C28" s="116">
        <v>16</v>
      </c>
      <c r="D28" s="104"/>
      <c r="E28" s="117">
        <v>-9785680300</v>
      </c>
      <c r="F28" s="117">
        <v>0</v>
      </c>
    </row>
    <row r="29" spans="1:6" s="8" customFormat="1" ht="16.5">
      <c r="A29" s="111"/>
      <c r="B29" s="5" t="s">
        <v>109</v>
      </c>
      <c r="C29" s="112">
        <v>20</v>
      </c>
      <c r="D29" s="102"/>
      <c r="E29" s="114">
        <v>19948274424</v>
      </c>
      <c r="F29" s="313">
        <v>15701651806</v>
      </c>
    </row>
    <row r="30" spans="1:6" s="8" customFormat="1" ht="16.5">
      <c r="A30" s="111" t="s">
        <v>94</v>
      </c>
      <c r="B30" s="5" t="s">
        <v>240</v>
      </c>
      <c r="C30" s="112"/>
      <c r="D30" s="102"/>
      <c r="E30" s="114"/>
      <c r="F30" s="114"/>
    </row>
    <row r="31" spans="1:6" ht="16.5">
      <c r="A31" s="122" t="s">
        <v>93</v>
      </c>
      <c r="B31" s="7" t="s">
        <v>110</v>
      </c>
      <c r="C31" s="116">
        <v>21</v>
      </c>
      <c r="D31" s="104"/>
      <c r="E31" s="117">
        <v>-3261000815</v>
      </c>
      <c r="F31" s="117">
        <v>-5566109191</v>
      </c>
    </row>
    <row r="32" spans="1:6" ht="16.5">
      <c r="A32" s="122" t="s">
        <v>96</v>
      </c>
      <c r="B32" s="7" t="s">
        <v>112</v>
      </c>
      <c r="C32" s="116">
        <v>22</v>
      </c>
      <c r="D32" s="104"/>
      <c r="E32" s="117">
        <v>168181818</v>
      </c>
      <c r="F32" s="117">
        <v>424909091</v>
      </c>
    </row>
    <row r="33" spans="1:6" ht="33">
      <c r="A33" s="120" t="s">
        <v>99</v>
      </c>
      <c r="B33" s="121" t="s">
        <v>259</v>
      </c>
      <c r="C33" s="116" t="s">
        <v>306</v>
      </c>
      <c r="D33" s="104"/>
      <c r="E33" s="117">
        <v>0</v>
      </c>
      <c r="F33" s="117">
        <v>0</v>
      </c>
    </row>
    <row r="34" spans="1:6" ht="33">
      <c r="A34" s="120" t="s">
        <v>100</v>
      </c>
      <c r="B34" s="121" t="s">
        <v>260</v>
      </c>
      <c r="C34" s="116" t="s">
        <v>307</v>
      </c>
      <c r="D34" s="104"/>
      <c r="E34" s="117">
        <v>0</v>
      </c>
      <c r="F34" s="117">
        <v>0</v>
      </c>
    </row>
    <row r="35" spans="1:6" ht="33">
      <c r="A35" s="120" t="s">
        <v>97</v>
      </c>
      <c r="B35" s="121" t="s">
        <v>261</v>
      </c>
      <c r="C35" s="116" t="s">
        <v>308</v>
      </c>
      <c r="D35" s="104"/>
      <c r="E35" s="117">
        <v>0</v>
      </c>
      <c r="F35" s="117">
        <v>0</v>
      </c>
    </row>
    <row r="36" spans="1:6" ht="16.5">
      <c r="A36" s="122" t="s">
        <v>134</v>
      </c>
      <c r="B36" s="7" t="s">
        <v>113</v>
      </c>
      <c r="C36" s="116">
        <v>26</v>
      </c>
      <c r="D36" s="104"/>
      <c r="E36" s="117">
        <v>0</v>
      </c>
      <c r="F36" s="117">
        <v>0</v>
      </c>
    </row>
    <row r="37" spans="1:6" ht="16.5">
      <c r="A37" s="122" t="s">
        <v>220</v>
      </c>
      <c r="B37" s="7" t="s">
        <v>114</v>
      </c>
      <c r="C37" s="116">
        <v>27</v>
      </c>
      <c r="D37" s="104"/>
      <c r="E37" s="117">
        <v>1535163777</v>
      </c>
      <c r="F37" s="117">
        <v>1834638552</v>
      </c>
    </row>
    <row r="38" spans="1:6" s="8" customFormat="1" ht="16.5">
      <c r="A38" s="111"/>
      <c r="B38" s="5" t="s">
        <v>115</v>
      </c>
      <c r="C38" s="112">
        <v>30</v>
      </c>
      <c r="D38" s="102"/>
      <c r="E38" s="114">
        <v>-1557655220</v>
      </c>
      <c r="F38" s="114">
        <v>-3306561548</v>
      </c>
    </row>
    <row r="39" spans="1:6" s="8" customFormat="1" ht="16.5">
      <c r="A39" s="111" t="s">
        <v>95</v>
      </c>
      <c r="B39" s="5" t="s">
        <v>246</v>
      </c>
      <c r="C39" s="112"/>
      <c r="D39" s="102"/>
      <c r="E39" s="114"/>
      <c r="F39" s="114"/>
    </row>
    <row r="40" spans="1:6" ht="16.5">
      <c r="A40" s="122" t="s">
        <v>93</v>
      </c>
      <c r="B40" s="7" t="s">
        <v>116</v>
      </c>
      <c r="C40" s="116">
        <v>31</v>
      </c>
      <c r="D40" s="104"/>
      <c r="E40" s="117" t="s">
        <v>108</v>
      </c>
      <c r="F40" s="117" t="s">
        <v>108</v>
      </c>
    </row>
    <row r="41" spans="1:6" ht="33">
      <c r="A41" s="120" t="s">
        <v>111</v>
      </c>
      <c r="B41" s="121" t="s">
        <v>117</v>
      </c>
      <c r="C41" s="116">
        <v>32</v>
      </c>
      <c r="D41" s="104"/>
      <c r="E41" s="117" t="s">
        <v>108</v>
      </c>
      <c r="F41" s="117" t="s">
        <v>108</v>
      </c>
    </row>
    <row r="42" spans="1:6" ht="16.5">
      <c r="A42" s="122" t="s">
        <v>99</v>
      </c>
      <c r="B42" s="7" t="s">
        <v>262</v>
      </c>
      <c r="C42" s="116">
        <v>33</v>
      </c>
      <c r="D42" s="104"/>
      <c r="E42" s="117">
        <v>0</v>
      </c>
      <c r="F42" s="117">
        <v>0</v>
      </c>
    </row>
    <row r="43" spans="1:6" ht="16.5">
      <c r="A43" s="122" t="s">
        <v>100</v>
      </c>
      <c r="B43" s="7" t="s">
        <v>263</v>
      </c>
      <c r="C43" s="116">
        <v>34</v>
      </c>
      <c r="D43" s="104"/>
      <c r="E43" s="117">
        <v>0</v>
      </c>
      <c r="F43" s="117">
        <v>0</v>
      </c>
    </row>
    <row r="44" spans="1:6" ht="16.5">
      <c r="A44" s="122" t="s">
        <v>118</v>
      </c>
      <c r="B44" s="7" t="s">
        <v>119</v>
      </c>
      <c r="C44" s="116">
        <v>35</v>
      </c>
      <c r="D44" s="104"/>
      <c r="E44" s="117" t="s">
        <v>108</v>
      </c>
      <c r="F44" s="117" t="s">
        <v>108</v>
      </c>
    </row>
    <row r="45" spans="1:6" ht="16.5">
      <c r="A45" s="122" t="s">
        <v>134</v>
      </c>
      <c r="B45" s="7" t="s">
        <v>120</v>
      </c>
      <c r="C45" s="116">
        <v>36</v>
      </c>
      <c r="D45" s="104"/>
      <c r="E45" s="117">
        <v>-14599255910</v>
      </c>
      <c r="F45" s="117">
        <v>-12227138552</v>
      </c>
    </row>
    <row r="46" spans="1:6" s="8" customFormat="1" ht="16.5">
      <c r="A46" s="111"/>
      <c r="B46" s="5" t="s">
        <v>121</v>
      </c>
      <c r="C46" s="112">
        <v>40</v>
      </c>
      <c r="D46" s="102"/>
      <c r="E46" s="114">
        <v>-14599255910</v>
      </c>
      <c r="F46" s="114">
        <v>-12227138552</v>
      </c>
    </row>
    <row r="47" spans="1:6" s="8" customFormat="1" ht="16.5">
      <c r="A47" s="4"/>
      <c r="B47" s="5" t="s">
        <v>122</v>
      </c>
      <c r="C47" s="112">
        <v>50</v>
      </c>
      <c r="D47" s="102"/>
      <c r="E47" s="114">
        <v>3791363294</v>
      </c>
      <c r="F47" s="114">
        <v>167951706</v>
      </c>
    </row>
    <row r="48" spans="1:7" s="8" customFormat="1" ht="16.5">
      <c r="A48" s="4"/>
      <c r="B48" s="5" t="s">
        <v>127</v>
      </c>
      <c r="C48" s="112">
        <v>60</v>
      </c>
      <c r="D48" s="102"/>
      <c r="E48" s="114">
        <v>28232155582</v>
      </c>
      <c r="F48" s="114">
        <v>25391960469</v>
      </c>
      <c r="G48" s="70"/>
    </row>
    <row r="49" spans="1:7" ht="16.5">
      <c r="A49" s="6"/>
      <c r="B49" s="121" t="s">
        <v>128</v>
      </c>
      <c r="C49" s="116">
        <v>61</v>
      </c>
      <c r="D49" s="104"/>
      <c r="E49" s="119">
        <v>0</v>
      </c>
      <c r="F49" s="119">
        <v>0</v>
      </c>
      <c r="G49" s="70"/>
    </row>
    <row r="50" spans="1:7" s="8" customFormat="1" ht="16.5">
      <c r="A50" s="123"/>
      <c r="B50" s="124" t="s">
        <v>129</v>
      </c>
      <c r="C50" s="125">
        <v>70</v>
      </c>
      <c r="D50" s="305">
        <v>0</v>
      </c>
      <c r="E50" s="126">
        <v>32023518876</v>
      </c>
      <c r="F50" s="126">
        <v>25559912175</v>
      </c>
      <c r="G50" s="70"/>
    </row>
    <row r="51" spans="1:6" ht="24.75" customHeight="1">
      <c r="A51" s="7"/>
      <c r="D51" s="304"/>
      <c r="E51" s="141" t="s">
        <v>736</v>
      </c>
      <c r="F51" s="97"/>
    </row>
    <row r="52" spans="2:6" ht="16.5">
      <c r="B52" s="94" t="s">
        <v>611</v>
      </c>
      <c r="C52" s="127"/>
      <c r="D52" s="106"/>
      <c r="E52" s="106" t="s">
        <v>593</v>
      </c>
      <c r="F52" s="97"/>
    </row>
    <row r="53" spans="2:6" ht="16.5">
      <c r="B53" s="94"/>
      <c r="C53" s="127"/>
      <c r="D53" s="106"/>
      <c r="E53" s="97"/>
      <c r="F53" s="97"/>
    </row>
    <row r="54" spans="2:6" ht="16.5">
      <c r="B54" s="94"/>
      <c r="C54" s="127"/>
      <c r="D54" s="106"/>
      <c r="E54" s="97"/>
      <c r="F54" s="97"/>
    </row>
    <row r="55" spans="1:2" ht="16.5">
      <c r="A55" s="7"/>
      <c r="B55" s="94"/>
    </row>
    <row r="56" spans="1:6" s="8" customFormat="1" ht="16.5">
      <c r="A56" s="5"/>
      <c r="B56" s="94" t="s">
        <v>612</v>
      </c>
      <c r="C56" s="127"/>
      <c r="E56" s="106" t="s">
        <v>419</v>
      </c>
      <c r="F56" s="106"/>
    </row>
    <row r="61" ht="16.5">
      <c r="A61" s="7"/>
    </row>
    <row r="62" spans="1:2" ht="16.5">
      <c r="A62" s="7"/>
      <c r="B62" s="8"/>
    </row>
  </sheetData>
  <mergeCells count="3">
    <mergeCell ref="A9:B11"/>
    <mergeCell ref="D9:D11"/>
    <mergeCell ref="C9:C11"/>
  </mergeCells>
  <printOptions horizontalCentered="1"/>
  <pageMargins left="0.5" right="0.25" top="0.5" bottom="0.5" header="0" footer="0.25"/>
  <pageSetup horizontalDpi="600" verticalDpi="600" orientation="portrait" paperSize="9" scale="90" r:id="rId3"/>
  <headerFooter alignWithMargins="0">
    <oddFooter xml:space="preserve">&amp;L&amp;"Arial Narrow,Italic"Báo cáo này phải được đọc cùng với Bản thuyết minh báo cáo tài chính&amp;R&amp;P+3 </oddFooter>
  </headerFooter>
  <legacyDrawing r:id="rId2"/>
</worksheet>
</file>

<file path=xl/worksheets/sheet5.xml><?xml version="1.0" encoding="utf-8"?>
<worksheet xmlns="http://schemas.openxmlformats.org/spreadsheetml/2006/main" xmlns:r="http://schemas.openxmlformats.org/officeDocument/2006/relationships">
  <dimension ref="A1:I377"/>
  <sheetViews>
    <sheetView view="pageBreakPreview" zoomScaleSheetLayoutView="100" workbookViewId="0" topLeftCell="A1">
      <pane xSplit="5" ySplit="5" topLeftCell="F6" activePane="bottomRight" state="frozen"/>
      <selection pane="topLeft" activeCell="A1" sqref="A1"/>
      <selection pane="topRight" activeCell="F1" sqref="F1"/>
      <selection pane="bottomLeft" activeCell="A6" sqref="A6"/>
      <selection pane="bottomRight" activeCell="G337" sqref="G337"/>
    </sheetView>
  </sheetViews>
  <sheetFormatPr defaultColWidth="9.140625" defaultRowHeight="12.75"/>
  <cols>
    <col min="1" max="1" width="4.421875" style="11" customWidth="1"/>
    <col min="2" max="2" width="22.28125" style="11" customWidth="1"/>
    <col min="3" max="3" width="2.57421875" style="11" customWidth="1"/>
    <col min="4" max="4" width="14.421875" style="12" customWidth="1"/>
    <col min="5" max="5" width="14.421875" style="12" bestFit="1" customWidth="1"/>
    <col min="6" max="6" width="17.00390625" style="13" bestFit="1" customWidth="1"/>
    <col min="7" max="8" width="16.00390625" style="13" customWidth="1"/>
    <col min="9" max="9" width="4.7109375" style="11" hidden="1" customWidth="1"/>
    <col min="10" max="16384" width="9.140625" style="11" customWidth="1"/>
  </cols>
  <sheetData>
    <row r="1" s="8" customFormat="1" ht="16.5">
      <c r="A1" s="8" t="s">
        <v>452</v>
      </c>
    </row>
    <row r="2" spans="1:8" ht="16.5">
      <c r="A2" s="11" t="s">
        <v>453</v>
      </c>
      <c r="D2" s="11"/>
      <c r="E2" s="11"/>
      <c r="F2" s="11"/>
      <c r="G2" s="11"/>
      <c r="H2" s="11"/>
    </row>
    <row r="3" spans="1:8" ht="16.5">
      <c r="A3" s="11" t="s">
        <v>454</v>
      </c>
      <c r="D3" s="11"/>
      <c r="E3" s="11"/>
      <c r="F3" s="11"/>
      <c r="G3" s="11"/>
      <c r="H3" s="11"/>
    </row>
    <row r="4" spans="1:8" ht="16.5">
      <c r="A4" s="11" t="s">
        <v>717</v>
      </c>
      <c r="D4" s="11"/>
      <c r="E4" s="11"/>
      <c r="F4" s="11"/>
      <c r="G4" s="11"/>
      <c r="H4" s="11"/>
    </row>
    <row r="5" spans="1:8" ht="17.25" thickBot="1">
      <c r="A5" s="295" t="s">
        <v>61</v>
      </c>
      <c r="B5" s="180"/>
      <c r="C5" s="180"/>
      <c r="D5" s="174"/>
      <c r="E5" s="174"/>
      <c r="F5" s="296"/>
      <c r="G5" s="175"/>
      <c r="H5" s="175"/>
    </row>
    <row r="6" spans="1:8" s="65" customFormat="1" ht="34.5" customHeight="1">
      <c r="A6" s="176"/>
      <c r="B6" s="110" t="s">
        <v>137</v>
      </c>
      <c r="C6" s="110"/>
      <c r="D6" s="177"/>
      <c r="E6" s="177"/>
      <c r="F6" s="178"/>
      <c r="G6" s="178"/>
      <c r="H6" s="178"/>
    </row>
    <row r="7" spans="1:8" s="65" customFormat="1" ht="22.5" customHeight="1">
      <c r="A7" s="200"/>
      <c r="B7" s="195" t="s">
        <v>717</v>
      </c>
      <c r="C7" s="2"/>
      <c r="D7" s="68"/>
      <c r="E7" s="68"/>
      <c r="F7" s="69"/>
      <c r="G7" s="69"/>
      <c r="H7" s="69"/>
    </row>
    <row r="8" spans="1:8" s="8" customFormat="1" ht="28.5" customHeight="1">
      <c r="A8" s="45" t="s">
        <v>598</v>
      </c>
      <c r="B8" s="8" t="s">
        <v>429</v>
      </c>
      <c r="D8" s="9"/>
      <c r="E8" s="9"/>
      <c r="F8" s="10"/>
      <c r="G8" s="10"/>
      <c r="H8" s="10"/>
    </row>
    <row r="9" spans="1:4" ht="16.5">
      <c r="A9" s="45" t="s">
        <v>93</v>
      </c>
      <c r="B9" s="8" t="s">
        <v>297</v>
      </c>
      <c r="C9" s="8" t="s">
        <v>300</v>
      </c>
      <c r="D9" s="12" t="s">
        <v>248</v>
      </c>
    </row>
    <row r="10" spans="1:8" s="8" customFormat="1" ht="16.5">
      <c r="A10" s="45" t="s">
        <v>96</v>
      </c>
      <c r="B10" s="8" t="s">
        <v>298</v>
      </c>
      <c r="C10" s="8" t="s">
        <v>300</v>
      </c>
      <c r="D10" s="12" t="s">
        <v>0</v>
      </c>
      <c r="E10" s="9"/>
      <c r="F10" s="10"/>
      <c r="G10" s="10"/>
      <c r="H10" s="10"/>
    </row>
    <row r="11" spans="1:8" s="8" customFormat="1" ht="102.75" customHeight="1">
      <c r="A11" s="47" t="s">
        <v>138</v>
      </c>
      <c r="B11" s="371" t="s">
        <v>299</v>
      </c>
      <c r="C11" s="371" t="s">
        <v>300</v>
      </c>
      <c r="D11" s="398" t="s">
        <v>309</v>
      </c>
      <c r="E11" s="392"/>
      <c r="F11" s="392"/>
      <c r="G11" s="392"/>
      <c r="H11" s="392"/>
    </row>
    <row r="12" spans="1:8" s="8" customFormat="1" ht="28.5" customHeight="1">
      <c r="A12" s="45" t="s">
        <v>597</v>
      </c>
      <c r="B12" s="8" t="s">
        <v>422</v>
      </c>
      <c r="D12" s="9"/>
      <c r="E12" s="9"/>
      <c r="F12" s="10"/>
      <c r="G12" s="10"/>
      <c r="H12" s="10"/>
    </row>
    <row r="13" spans="1:2" ht="21.75" customHeight="1">
      <c r="A13" s="45" t="s">
        <v>595</v>
      </c>
      <c r="B13" s="8" t="s">
        <v>423</v>
      </c>
    </row>
    <row r="14" spans="1:2" ht="16.5">
      <c r="A14" s="46"/>
      <c r="B14" s="11" t="s">
        <v>424</v>
      </c>
    </row>
    <row r="15" spans="1:2" ht="21.75" customHeight="1">
      <c r="A15" s="45" t="s">
        <v>596</v>
      </c>
      <c r="B15" s="8" t="s">
        <v>249</v>
      </c>
    </row>
    <row r="16" spans="1:8" s="8" customFormat="1" ht="16.5">
      <c r="A16" s="45"/>
      <c r="B16" s="11" t="s">
        <v>310</v>
      </c>
      <c r="D16" s="9"/>
      <c r="E16" s="9"/>
      <c r="F16" s="10"/>
      <c r="G16" s="10"/>
      <c r="H16" s="10"/>
    </row>
    <row r="17" spans="1:8" s="8" customFormat="1" ht="28.5" customHeight="1">
      <c r="A17" s="45" t="s">
        <v>266</v>
      </c>
      <c r="B17" s="8" t="s">
        <v>139</v>
      </c>
      <c r="D17" s="9"/>
      <c r="E17" s="9"/>
      <c r="F17" s="10"/>
      <c r="G17" s="10"/>
      <c r="H17" s="10"/>
    </row>
    <row r="18" spans="1:2" ht="21.75" customHeight="1">
      <c r="A18" s="45" t="s">
        <v>93</v>
      </c>
      <c r="B18" s="8" t="s">
        <v>140</v>
      </c>
    </row>
    <row r="19" spans="1:8" ht="37.5" customHeight="1">
      <c r="A19" s="46"/>
      <c r="B19" s="390" t="s">
        <v>49</v>
      </c>
      <c r="C19" s="390"/>
      <c r="D19" s="390"/>
      <c r="E19" s="390"/>
      <c r="F19" s="390"/>
      <c r="G19" s="390"/>
      <c r="H19" s="390"/>
    </row>
    <row r="20" spans="1:2" ht="20.25" customHeight="1">
      <c r="A20" s="45" t="s">
        <v>96</v>
      </c>
      <c r="B20" s="8" t="s">
        <v>250</v>
      </c>
    </row>
    <row r="21" spans="1:8" ht="50.25" customHeight="1">
      <c r="A21" s="46"/>
      <c r="B21" s="390" t="s">
        <v>50</v>
      </c>
      <c r="C21" s="390"/>
      <c r="D21" s="390"/>
      <c r="E21" s="390"/>
      <c r="F21" s="390"/>
      <c r="G21" s="390"/>
      <c r="H21" s="390"/>
    </row>
    <row r="22" spans="1:2" ht="21.75" customHeight="1">
      <c r="A22" s="45" t="s">
        <v>99</v>
      </c>
      <c r="B22" s="8" t="s">
        <v>315</v>
      </c>
    </row>
    <row r="23" spans="1:8" s="8" customFormat="1" ht="16.5">
      <c r="A23" s="45"/>
      <c r="B23" s="11" t="s">
        <v>314</v>
      </c>
      <c r="D23" s="9"/>
      <c r="E23" s="9"/>
      <c r="F23" s="10"/>
      <c r="G23" s="10"/>
      <c r="H23" s="10"/>
    </row>
    <row r="24" spans="1:8" s="8" customFormat="1" ht="28.5" customHeight="1">
      <c r="A24" s="45" t="s">
        <v>247</v>
      </c>
      <c r="B24" s="8" t="s">
        <v>141</v>
      </c>
      <c r="D24" s="9"/>
      <c r="E24" s="9"/>
      <c r="F24" s="10"/>
      <c r="G24" s="10"/>
      <c r="H24" s="10"/>
    </row>
    <row r="25" spans="1:2" ht="21.75" customHeight="1">
      <c r="A25" s="45" t="s">
        <v>93</v>
      </c>
      <c r="B25" s="8" t="s">
        <v>439</v>
      </c>
    </row>
    <row r="26" spans="1:8" ht="51.75" customHeight="1">
      <c r="A26" s="46"/>
      <c r="B26" s="393" t="s">
        <v>251</v>
      </c>
      <c r="C26" s="391"/>
      <c r="D26" s="391"/>
      <c r="E26" s="391"/>
      <c r="F26" s="391"/>
      <c r="G26" s="391"/>
      <c r="H26" s="391"/>
    </row>
    <row r="27" spans="1:2" ht="21.75" customHeight="1">
      <c r="A27" s="45" t="s">
        <v>96</v>
      </c>
      <c r="B27" s="8" t="s">
        <v>436</v>
      </c>
    </row>
    <row r="28" spans="1:8" ht="34.5" customHeight="1">
      <c r="A28" s="46"/>
      <c r="B28" s="393" t="s">
        <v>444</v>
      </c>
      <c r="C28" s="390"/>
      <c r="D28" s="390"/>
      <c r="E28" s="390"/>
      <c r="F28" s="390"/>
      <c r="G28" s="390"/>
      <c r="H28" s="390"/>
    </row>
    <row r="29" spans="1:8" ht="16.5" customHeight="1">
      <c r="A29" s="46"/>
      <c r="B29" s="393" t="s">
        <v>252</v>
      </c>
      <c r="C29" s="390"/>
      <c r="D29" s="390"/>
      <c r="E29" s="390"/>
      <c r="F29" s="390"/>
      <c r="G29" s="390"/>
      <c r="H29" s="390"/>
    </row>
    <row r="30" spans="1:8" ht="52.5" customHeight="1">
      <c r="A30" s="46"/>
      <c r="B30" s="393" t="s">
        <v>437</v>
      </c>
      <c r="C30" s="390"/>
      <c r="D30" s="390"/>
      <c r="E30" s="390"/>
      <c r="F30" s="390"/>
      <c r="G30" s="390"/>
      <c r="H30" s="390"/>
    </row>
    <row r="31" spans="1:2" ht="21.75" customHeight="1">
      <c r="A31" s="45" t="s">
        <v>99</v>
      </c>
      <c r="B31" s="8" t="s">
        <v>253</v>
      </c>
    </row>
    <row r="32" spans="1:2" ht="19.5" customHeight="1">
      <c r="A32" s="46"/>
      <c r="B32" s="11" t="s">
        <v>254</v>
      </c>
    </row>
    <row r="33" spans="1:8" ht="31.5" customHeight="1">
      <c r="A33" s="46"/>
      <c r="B33" s="399" t="s">
        <v>693</v>
      </c>
      <c r="C33" s="400"/>
      <c r="D33" s="400"/>
      <c r="E33" s="400"/>
      <c r="F33" s="400"/>
      <c r="G33" s="400"/>
      <c r="H33" s="400"/>
    </row>
    <row r="34" spans="1:8" ht="16.5">
      <c r="A34" s="46"/>
      <c r="B34" s="399" t="s">
        <v>694</v>
      </c>
      <c r="C34" s="400"/>
      <c r="D34" s="400"/>
      <c r="E34" s="400"/>
      <c r="F34" s="400"/>
      <c r="G34" s="400"/>
      <c r="H34" s="400"/>
    </row>
    <row r="35" spans="1:8" ht="16.5">
      <c r="A35" s="46"/>
      <c r="B35" s="399" t="s">
        <v>695</v>
      </c>
      <c r="C35" s="400"/>
      <c r="D35" s="400"/>
      <c r="E35" s="400"/>
      <c r="F35" s="400"/>
      <c r="G35" s="400"/>
      <c r="H35" s="400"/>
    </row>
    <row r="36" spans="1:8" ht="16.5">
      <c r="A36" s="46"/>
      <c r="B36" s="401" t="s">
        <v>1</v>
      </c>
      <c r="C36" s="400"/>
      <c r="D36" s="400"/>
      <c r="E36" s="400"/>
      <c r="F36" s="400"/>
      <c r="G36" s="400"/>
      <c r="H36" s="400"/>
    </row>
    <row r="37" spans="1:8" ht="16.5">
      <c r="A37" s="46"/>
      <c r="B37" s="401" t="s">
        <v>2</v>
      </c>
      <c r="C37" s="400"/>
      <c r="D37" s="400"/>
      <c r="E37" s="400"/>
      <c r="F37" s="400"/>
      <c r="G37" s="400"/>
      <c r="H37" s="400"/>
    </row>
    <row r="38" spans="1:8" ht="16.5">
      <c r="A38" s="46"/>
      <c r="B38" s="401" t="s">
        <v>3</v>
      </c>
      <c r="C38" s="400"/>
      <c r="D38" s="400"/>
      <c r="E38" s="400"/>
      <c r="F38" s="400"/>
      <c r="G38" s="400"/>
      <c r="H38" s="400"/>
    </row>
    <row r="39" spans="1:8" ht="32.25" customHeight="1">
      <c r="A39" s="46"/>
      <c r="B39" s="399" t="s">
        <v>696</v>
      </c>
      <c r="C39" s="400"/>
      <c r="D39" s="400"/>
      <c r="E39" s="400"/>
      <c r="F39" s="400"/>
      <c r="G39" s="400"/>
      <c r="H39" s="400"/>
    </row>
    <row r="40" spans="1:2" ht="21.75" customHeight="1">
      <c r="A40" s="45" t="s">
        <v>100</v>
      </c>
      <c r="B40" s="8" t="s">
        <v>613</v>
      </c>
    </row>
    <row r="41" spans="1:8" ht="66" customHeight="1">
      <c r="A41" s="46"/>
      <c r="B41" s="393" t="s">
        <v>311</v>
      </c>
      <c r="C41" s="390"/>
      <c r="D41" s="390"/>
      <c r="E41" s="390"/>
      <c r="F41" s="390"/>
      <c r="G41" s="390"/>
      <c r="H41" s="390"/>
    </row>
    <row r="42" spans="1:8" ht="35.25" customHeight="1">
      <c r="A42" s="46"/>
      <c r="B42" s="393" t="s">
        <v>648</v>
      </c>
      <c r="C42" s="390"/>
      <c r="D42" s="390"/>
      <c r="E42" s="390"/>
      <c r="F42" s="390"/>
      <c r="G42" s="390"/>
      <c r="H42" s="390"/>
    </row>
    <row r="43" spans="1:8" ht="33.75" customHeight="1">
      <c r="A43" s="46"/>
      <c r="B43" s="393" t="s">
        <v>662</v>
      </c>
      <c r="C43" s="390"/>
      <c r="D43" s="390"/>
      <c r="E43" s="390"/>
      <c r="F43" s="390"/>
      <c r="G43" s="390"/>
      <c r="H43" s="390"/>
    </row>
    <row r="44" spans="1:8" ht="21.75" customHeight="1">
      <c r="A44" s="46"/>
      <c r="B44" s="393" t="s">
        <v>645</v>
      </c>
      <c r="C44" s="390"/>
      <c r="D44" s="390"/>
      <c r="E44" s="390"/>
      <c r="F44" s="390"/>
      <c r="G44" s="390"/>
      <c r="H44" s="390"/>
    </row>
    <row r="45" spans="1:7" ht="16.5">
      <c r="A45" s="46"/>
      <c r="B45" s="11" t="s">
        <v>158</v>
      </c>
      <c r="G45" s="15" t="s">
        <v>633</v>
      </c>
    </row>
    <row r="46" spans="1:7" ht="16.5">
      <c r="A46" s="46"/>
      <c r="B46" s="11" t="s">
        <v>159</v>
      </c>
      <c r="G46" s="15" t="s">
        <v>634</v>
      </c>
    </row>
    <row r="47" spans="1:7" ht="16.5">
      <c r="A47" s="46"/>
      <c r="B47" s="11" t="s">
        <v>256</v>
      </c>
      <c r="G47" s="15" t="s">
        <v>635</v>
      </c>
    </row>
    <row r="48" spans="1:7" ht="16.5">
      <c r="A48" s="46"/>
      <c r="B48" s="11" t="s">
        <v>257</v>
      </c>
      <c r="G48" s="15" t="s">
        <v>636</v>
      </c>
    </row>
    <row r="49" spans="1:7" ht="16.5">
      <c r="A49" s="46"/>
      <c r="B49" s="11" t="s">
        <v>255</v>
      </c>
      <c r="G49" s="15" t="s">
        <v>614</v>
      </c>
    </row>
    <row r="50" spans="1:7" ht="16.5">
      <c r="A50" s="46"/>
      <c r="B50" s="11" t="s">
        <v>615</v>
      </c>
      <c r="G50" s="15" t="s">
        <v>125</v>
      </c>
    </row>
    <row r="51" spans="1:7" ht="16.5">
      <c r="A51" s="46"/>
      <c r="B51" s="11" t="s">
        <v>258</v>
      </c>
      <c r="G51" s="15" t="s">
        <v>637</v>
      </c>
    </row>
    <row r="52" spans="1:2" ht="21.75" customHeight="1">
      <c r="A52" s="45" t="s">
        <v>97</v>
      </c>
      <c r="B52" s="8" t="s">
        <v>616</v>
      </c>
    </row>
    <row r="53" spans="1:7" ht="16.5">
      <c r="A53" s="46"/>
      <c r="B53" s="11" t="s">
        <v>440</v>
      </c>
      <c r="G53" s="15"/>
    </row>
    <row r="54" spans="1:2" ht="21.75" customHeight="1">
      <c r="A54" s="45" t="s">
        <v>134</v>
      </c>
      <c r="B54" s="8" t="s">
        <v>630</v>
      </c>
    </row>
    <row r="55" spans="1:8" ht="50.25" customHeight="1">
      <c r="A55" s="46"/>
      <c r="B55" s="393" t="s">
        <v>649</v>
      </c>
      <c r="C55" s="391"/>
      <c r="D55" s="391"/>
      <c r="E55" s="391"/>
      <c r="F55" s="391"/>
      <c r="G55" s="391"/>
      <c r="H55" s="391"/>
    </row>
    <row r="56" spans="1:2" ht="21.75" customHeight="1">
      <c r="A56" s="45" t="s">
        <v>220</v>
      </c>
      <c r="B56" s="8" t="s">
        <v>631</v>
      </c>
    </row>
    <row r="57" spans="1:8" ht="33" customHeight="1">
      <c r="A57" s="46"/>
      <c r="B57" s="393" t="s">
        <v>632</v>
      </c>
      <c r="C57" s="391"/>
      <c r="D57" s="391"/>
      <c r="E57" s="391"/>
      <c r="F57" s="391"/>
      <c r="G57" s="391"/>
      <c r="H57" s="391"/>
    </row>
    <row r="58" spans="1:2" ht="21.75" customHeight="1">
      <c r="A58" s="45" t="s">
        <v>142</v>
      </c>
      <c r="B58" s="8" t="s">
        <v>270</v>
      </c>
    </row>
    <row r="59" spans="1:8" ht="19.5" customHeight="1">
      <c r="A59" s="46"/>
      <c r="B59" s="393" t="s">
        <v>651</v>
      </c>
      <c r="C59" s="390"/>
      <c r="D59" s="390"/>
      <c r="E59" s="390"/>
      <c r="F59" s="390"/>
      <c r="G59" s="390"/>
      <c r="H59" s="390"/>
    </row>
    <row r="60" spans="1:8" ht="19.5" customHeight="1">
      <c r="A60" s="46"/>
      <c r="B60" s="393" t="s">
        <v>36</v>
      </c>
      <c r="C60" s="390"/>
      <c r="D60" s="390"/>
      <c r="E60" s="390"/>
      <c r="F60" s="390"/>
      <c r="G60" s="390"/>
      <c r="H60" s="390"/>
    </row>
    <row r="61" spans="1:8" ht="35.25" customHeight="1">
      <c r="A61" s="46"/>
      <c r="B61" s="393" t="s">
        <v>37</v>
      </c>
      <c r="C61" s="390"/>
      <c r="D61" s="390"/>
      <c r="E61" s="390"/>
      <c r="F61" s="390"/>
      <c r="G61" s="390"/>
      <c r="H61" s="390"/>
    </row>
    <row r="62" spans="1:8" s="8" customFormat="1" ht="24.75" customHeight="1">
      <c r="A62" s="45" t="s">
        <v>143</v>
      </c>
      <c r="B62" s="8" t="s">
        <v>441</v>
      </c>
      <c r="D62" s="9"/>
      <c r="E62" s="9"/>
      <c r="F62" s="10"/>
      <c r="G62" s="10"/>
      <c r="H62" s="10"/>
    </row>
    <row r="63" spans="1:2" ht="16.5">
      <c r="A63" s="46"/>
      <c r="B63" s="11" t="s">
        <v>599</v>
      </c>
    </row>
    <row r="64" spans="1:8" ht="21" customHeight="1">
      <c r="A64" s="46"/>
      <c r="B64" s="393" t="s">
        <v>600</v>
      </c>
      <c r="C64" s="390"/>
      <c r="D64" s="390"/>
      <c r="E64" s="390"/>
      <c r="F64" s="390"/>
      <c r="G64" s="390"/>
      <c r="H64" s="390"/>
    </row>
    <row r="65" spans="1:8" ht="16.5">
      <c r="A65" s="46"/>
      <c r="B65" s="393" t="s">
        <v>4</v>
      </c>
      <c r="C65" s="390"/>
      <c r="D65" s="390"/>
      <c r="E65" s="390"/>
      <c r="F65" s="390"/>
      <c r="G65" s="390"/>
      <c r="H65" s="390"/>
    </row>
    <row r="66" spans="1:6" ht="17.25" customHeight="1">
      <c r="A66" s="46"/>
      <c r="B66" s="11" t="s">
        <v>74</v>
      </c>
      <c r="F66" s="31">
        <v>0.23</v>
      </c>
    </row>
    <row r="67" spans="1:6" ht="33.75" customHeight="1">
      <c r="A67" s="46"/>
      <c r="B67" s="390" t="s">
        <v>710</v>
      </c>
      <c r="C67" s="392"/>
      <c r="D67" s="392"/>
      <c r="E67" s="392"/>
      <c r="F67" s="31">
        <v>0.05</v>
      </c>
    </row>
    <row r="68" spans="1:6" ht="17.25" customHeight="1">
      <c r="A68" s="46"/>
      <c r="B68" s="11" t="s">
        <v>267</v>
      </c>
      <c r="F68" s="31">
        <v>0.22</v>
      </c>
    </row>
    <row r="69" spans="1:6" ht="17.25" customHeight="1">
      <c r="A69" s="46"/>
      <c r="B69" s="11" t="s">
        <v>324</v>
      </c>
      <c r="F69" s="31">
        <v>0.05</v>
      </c>
    </row>
    <row r="70" spans="1:8" s="8" customFormat="1" ht="24.75" customHeight="1">
      <c r="A70" s="45" t="s">
        <v>144</v>
      </c>
      <c r="B70" s="8" t="s">
        <v>268</v>
      </c>
      <c r="D70" s="9"/>
      <c r="E70" s="9"/>
      <c r="F70" s="10"/>
      <c r="G70" s="10"/>
      <c r="H70" s="10"/>
    </row>
    <row r="71" spans="1:2" ht="16.5">
      <c r="A71" s="46"/>
      <c r="B71" s="11" t="s">
        <v>269</v>
      </c>
    </row>
    <row r="72" spans="1:8" s="8" customFormat="1" ht="24.75" customHeight="1">
      <c r="A72" s="45" t="s">
        <v>145</v>
      </c>
      <c r="B72" s="8" t="s">
        <v>672</v>
      </c>
      <c r="D72" s="9"/>
      <c r="E72" s="9"/>
      <c r="F72" s="10"/>
      <c r="G72" s="10"/>
      <c r="H72" s="10"/>
    </row>
    <row r="73" spans="1:8" ht="33.75" customHeight="1">
      <c r="A73" s="46"/>
      <c r="B73" s="393" t="s">
        <v>76</v>
      </c>
      <c r="C73" s="390"/>
      <c r="D73" s="390"/>
      <c r="E73" s="390"/>
      <c r="F73" s="390"/>
      <c r="G73" s="390"/>
      <c r="H73" s="390"/>
    </row>
    <row r="74" spans="1:8" ht="15.75" customHeight="1">
      <c r="A74" s="46"/>
      <c r="B74" s="393" t="s">
        <v>673</v>
      </c>
      <c r="C74" s="390"/>
      <c r="D74" s="390"/>
      <c r="E74" s="390"/>
      <c r="F74" s="390"/>
      <c r="G74" s="390"/>
      <c r="H74" s="390"/>
    </row>
    <row r="75" spans="1:8" ht="32.25" customHeight="1">
      <c r="A75" s="46"/>
      <c r="B75" s="393" t="s">
        <v>708</v>
      </c>
      <c r="C75" s="390"/>
      <c r="D75" s="390"/>
      <c r="E75" s="390"/>
      <c r="F75" s="390"/>
      <c r="G75" s="390"/>
      <c r="H75" s="390"/>
    </row>
    <row r="76" spans="1:8" ht="15.75" customHeight="1">
      <c r="A76" s="46"/>
      <c r="B76" s="393" t="s">
        <v>674</v>
      </c>
      <c r="C76" s="390"/>
      <c r="D76" s="390"/>
      <c r="E76" s="390"/>
      <c r="F76" s="390"/>
      <c r="G76" s="390"/>
      <c r="H76" s="390"/>
    </row>
    <row r="77" spans="1:8" s="8" customFormat="1" ht="24.75" customHeight="1">
      <c r="A77" s="45" t="s">
        <v>146</v>
      </c>
      <c r="B77" s="8" t="s">
        <v>75</v>
      </c>
      <c r="D77" s="9"/>
      <c r="E77" s="9"/>
      <c r="F77" s="10"/>
      <c r="G77" s="10"/>
      <c r="H77" s="10"/>
    </row>
    <row r="78" spans="1:8" ht="85.5" customHeight="1">
      <c r="A78" s="46"/>
      <c r="B78" s="393" t="s">
        <v>652</v>
      </c>
      <c r="C78" s="390"/>
      <c r="D78" s="390"/>
      <c r="E78" s="390"/>
      <c r="F78" s="390"/>
      <c r="G78" s="390"/>
      <c r="H78" s="390"/>
    </row>
    <row r="79" spans="1:8" ht="24.75" customHeight="1">
      <c r="A79" s="46"/>
      <c r="B79" s="393" t="s">
        <v>126</v>
      </c>
      <c r="C79" s="390"/>
      <c r="D79" s="390"/>
      <c r="E79" s="390"/>
      <c r="F79" s="390"/>
      <c r="G79" s="390"/>
      <c r="H79" s="390"/>
    </row>
    <row r="80" spans="1:8" s="8" customFormat="1" ht="16.5">
      <c r="A80" s="45" t="s">
        <v>170</v>
      </c>
      <c r="B80" s="194" t="s">
        <v>677</v>
      </c>
      <c r="C80" s="74"/>
      <c r="D80" s="74"/>
      <c r="E80" s="74"/>
      <c r="F80" s="74"/>
      <c r="G80" s="74"/>
      <c r="H80" s="74"/>
    </row>
    <row r="81" spans="1:8" ht="52.5" customHeight="1">
      <c r="A81" s="46"/>
      <c r="B81" s="393" t="s">
        <v>691</v>
      </c>
      <c r="C81" s="390"/>
      <c r="D81" s="390"/>
      <c r="E81" s="390"/>
      <c r="F81" s="390"/>
      <c r="G81" s="390"/>
      <c r="H81" s="390"/>
    </row>
    <row r="82" spans="1:8" ht="33" customHeight="1">
      <c r="A82" s="46"/>
      <c r="B82" s="393" t="s">
        <v>692</v>
      </c>
      <c r="C82" s="390"/>
      <c r="D82" s="390"/>
      <c r="E82" s="390"/>
      <c r="F82" s="390"/>
      <c r="G82" s="390"/>
      <c r="H82" s="390"/>
    </row>
    <row r="83" spans="1:8" ht="16.5">
      <c r="A83" s="46"/>
      <c r="B83" s="393" t="s">
        <v>709</v>
      </c>
      <c r="C83" s="392"/>
      <c r="D83" s="392"/>
      <c r="E83" s="392"/>
      <c r="F83" s="392"/>
      <c r="G83" s="392"/>
      <c r="H83" s="392"/>
    </row>
    <row r="84" spans="1:8" s="8" customFormat="1" ht="28.5" customHeight="1">
      <c r="A84" s="45" t="s">
        <v>98</v>
      </c>
      <c r="B84" s="8" t="s">
        <v>271</v>
      </c>
      <c r="D84" s="9"/>
      <c r="E84" s="9"/>
      <c r="F84" s="10"/>
      <c r="G84" s="10"/>
      <c r="H84" s="10"/>
    </row>
    <row r="85" spans="1:8" s="8" customFormat="1" ht="23.25" customHeight="1">
      <c r="A85" s="45" t="s">
        <v>93</v>
      </c>
      <c r="B85" s="8" t="s">
        <v>272</v>
      </c>
      <c r="D85" s="9"/>
      <c r="E85" s="9"/>
      <c r="F85" s="10"/>
      <c r="G85" s="10"/>
      <c r="H85" s="10"/>
    </row>
    <row r="86" spans="1:8" ht="16.5">
      <c r="A86" s="46"/>
      <c r="G86" s="29" t="s">
        <v>147</v>
      </c>
      <c r="H86" s="29" t="s">
        <v>148</v>
      </c>
    </row>
    <row r="87" spans="1:8" ht="16.5">
      <c r="A87" s="46"/>
      <c r="B87" s="11" t="s">
        <v>149</v>
      </c>
      <c r="G87" s="13">
        <v>2317653381</v>
      </c>
      <c r="H87" s="13">
        <v>2943646277</v>
      </c>
    </row>
    <row r="88" spans="1:8" ht="16.5">
      <c r="A88" s="46"/>
      <c r="B88" s="11" t="s">
        <v>150</v>
      </c>
      <c r="G88" s="13">
        <v>2205865495</v>
      </c>
      <c r="H88" s="13">
        <v>1788509305</v>
      </c>
    </row>
    <row r="89" spans="1:8" s="32" customFormat="1" ht="16.5">
      <c r="A89" s="48"/>
      <c r="B89" s="32" t="s">
        <v>650</v>
      </c>
      <c r="D89" s="33"/>
      <c r="E89" s="33"/>
      <c r="F89" s="34"/>
      <c r="G89" s="80">
        <v>19481.65</v>
      </c>
      <c r="H89" s="80">
        <v>13013.24</v>
      </c>
    </row>
    <row r="90" spans="1:8" s="32" customFormat="1" ht="16.5">
      <c r="A90" s="48"/>
      <c r="B90" s="32" t="s">
        <v>653</v>
      </c>
      <c r="D90" s="33"/>
      <c r="E90" s="33"/>
      <c r="F90" s="34"/>
      <c r="G90" s="80">
        <v>870.67</v>
      </c>
      <c r="H90" s="80">
        <v>878.86</v>
      </c>
    </row>
    <row r="91" spans="1:8" ht="16.5">
      <c r="A91" s="46"/>
      <c r="B91" s="11" t="s">
        <v>130</v>
      </c>
      <c r="D91" s="17"/>
      <c r="F91" s="11"/>
      <c r="G91" s="13">
        <v>27500000000</v>
      </c>
      <c r="H91" s="13">
        <v>23500000000</v>
      </c>
    </row>
    <row r="92" spans="1:8" s="32" customFormat="1" ht="16.5">
      <c r="A92" s="48"/>
      <c r="B92" s="32" t="s">
        <v>430</v>
      </c>
      <c r="D92" s="71"/>
      <c r="E92" s="33"/>
      <c r="G92" s="34">
        <v>27500000000</v>
      </c>
      <c r="H92" s="34">
        <v>23500000000</v>
      </c>
    </row>
    <row r="93" spans="1:8" s="8" customFormat="1" ht="19.5" customHeight="1" thickBot="1">
      <c r="A93" s="45"/>
      <c r="B93" s="8" t="s">
        <v>151</v>
      </c>
      <c r="D93" s="9"/>
      <c r="F93" s="26">
        <v>0</v>
      </c>
      <c r="G93" s="18">
        <v>32023518876</v>
      </c>
      <c r="H93" s="18">
        <v>28232155582</v>
      </c>
    </row>
    <row r="94" spans="1:8" s="8" customFormat="1" ht="23.25" customHeight="1" thickTop="1">
      <c r="A94" s="45" t="s">
        <v>96</v>
      </c>
      <c r="B94" s="8" t="s">
        <v>601</v>
      </c>
      <c r="D94" s="9"/>
      <c r="E94" s="9"/>
      <c r="F94" s="10"/>
      <c r="G94" s="10"/>
      <c r="H94" s="10"/>
    </row>
    <row r="95" spans="1:8" s="8" customFormat="1" ht="16.5">
      <c r="A95" s="45"/>
      <c r="D95" s="9"/>
      <c r="F95" s="19"/>
      <c r="G95" s="29" t="s">
        <v>147</v>
      </c>
      <c r="H95" s="29" t="s">
        <v>148</v>
      </c>
    </row>
    <row r="96" spans="1:8" ht="19.5" customHeight="1">
      <c r="A96" s="46"/>
      <c r="B96" s="11" t="s">
        <v>602</v>
      </c>
      <c r="E96" s="11"/>
      <c r="F96" s="19"/>
      <c r="G96" s="14">
        <v>25583270754</v>
      </c>
      <c r="H96" s="14">
        <v>21961454037</v>
      </c>
    </row>
    <row r="97" spans="1:8" ht="19.5" customHeight="1">
      <c r="A97" s="46"/>
      <c r="B97" s="11" t="s">
        <v>603</v>
      </c>
      <c r="E97" s="11"/>
      <c r="F97" s="19"/>
      <c r="G97" s="14">
        <v>76010000</v>
      </c>
      <c r="H97" s="14">
        <v>75011475</v>
      </c>
    </row>
    <row r="98" spans="1:8" s="8" customFormat="1" ht="19.5" customHeight="1" thickBot="1">
      <c r="A98" s="45"/>
      <c r="B98" s="8" t="s">
        <v>151</v>
      </c>
      <c r="D98" s="9"/>
      <c r="F98" s="19">
        <v>0</v>
      </c>
      <c r="G98" s="18">
        <v>25659280754</v>
      </c>
      <c r="H98" s="18">
        <v>22036465512</v>
      </c>
    </row>
    <row r="99" spans="1:8" s="8" customFormat="1" ht="21.75" customHeight="1" thickTop="1">
      <c r="A99" s="45" t="s">
        <v>99</v>
      </c>
      <c r="B99" s="8" t="s">
        <v>604</v>
      </c>
      <c r="D99" s="9"/>
      <c r="E99" s="9"/>
      <c r="F99" s="10"/>
      <c r="G99" s="10"/>
      <c r="H99" s="26">
        <v>0</v>
      </c>
    </row>
    <row r="100" spans="1:8" s="8" customFormat="1" ht="16.5">
      <c r="A100" s="45"/>
      <c r="D100" s="9"/>
      <c r="F100" s="19"/>
      <c r="G100" s="29" t="s">
        <v>147</v>
      </c>
      <c r="H100" s="29" t="s">
        <v>148</v>
      </c>
    </row>
    <row r="101" spans="1:8" ht="16.5">
      <c r="A101" s="46"/>
      <c r="B101" s="11" t="s">
        <v>605</v>
      </c>
      <c r="E101" s="11"/>
      <c r="F101" s="19"/>
      <c r="G101" s="14">
        <v>4071952304</v>
      </c>
      <c r="H101" s="14">
        <v>604140708</v>
      </c>
    </row>
    <row r="102" spans="1:8" ht="16.5">
      <c r="A102" s="46"/>
      <c r="B102" s="11" t="s">
        <v>606</v>
      </c>
      <c r="E102" s="11"/>
      <c r="F102" s="19"/>
      <c r="G102" s="14">
        <v>82533000</v>
      </c>
      <c r="H102" s="14">
        <v>127405896</v>
      </c>
    </row>
    <row r="103" spans="1:8" ht="16.5">
      <c r="A103" s="46"/>
      <c r="B103" s="11" t="s">
        <v>607</v>
      </c>
      <c r="E103" s="11"/>
      <c r="F103" s="19"/>
      <c r="G103" s="14">
        <v>690006076</v>
      </c>
      <c r="H103" s="14">
        <v>490825910</v>
      </c>
    </row>
    <row r="104" spans="2:8" s="8" customFormat="1" ht="17.25" thickBot="1">
      <c r="B104" s="8" t="s">
        <v>151</v>
      </c>
      <c r="D104" s="9"/>
      <c r="E104" s="9"/>
      <c r="F104" s="26">
        <v>0</v>
      </c>
      <c r="G104" s="18">
        <v>4844491380</v>
      </c>
      <c r="H104" s="18">
        <v>1222372514</v>
      </c>
    </row>
    <row r="105" spans="1:8" s="8" customFormat="1" ht="24.75" customHeight="1" thickTop="1">
      <c r="A105" s="45" t="s">
        <v>100</v>
      </c>
      <c r="B105" s="8" t="s">
        <v>408</v>
      </c>
      <c r="D105" s="9"/>
      <c r="E105" s="9"/>
      <c r="F105" s="10"/>
      <c r="G105" s="10"/>
      <c r="H105" s="10"/>
    </row>
    <row r="106" spans="1:8" ht="16.5">
      <c r="A106" s="46"/>
      <c r="G106" s="29" t="s">
        <v>147</v>
      </c>
      <c r="H106" s="29" t="s">
        <v>148</v>
      </c>
    </row>
    <row r="107" spans="1:8" ht="16.5">
      <c r="A107" s="46"/>
      <c r="B107" s="11" t="s">
        <v>608</v>
      </c>
      <c r="G107" s="26">
        <v>0</v>
      </c>
      <c r="H107" s="26">
        <v>56739936</v>
      </c>
    </row>
    <row r="108" spans="1:8" ht="16.5">
      <c r="A108" s="46"/>
      <c r="B108" s="11" t="s">
        <v>407</v>
      </c>
      <c r="G108" s="26">
        <v>15347651</v>
      </c>
      <c r="H108" s="26">
        <v>0</v>
      </c>
    </row>
    <row r="109" spans="1:8" ht="16.5">
      <c r="A109" s="46"/>
      <c r="B109" s="11" t="s">
        <v>665</v>
      </c>
      <c r="G109" s="26">
        <v>0</v>
      </c>
      <c r="H109" s="26">
        <v>100223000</v>
      </c>
    </row>
    <row r="110" spans="1:9" ht="17.25" thickBot="1">
      <c r="A110" s="46"/>
      <c r="B110" s="8" t="s">
        <v>151</v>
      </c>
      <c r="C110" s="8"/>
      <c r="D110" s="9"/>
      <c r="E110" s="9"/>
      <c r="F110" s="26">
        <v>0</v>
      </c>
      <c r="G110" s="18">
        <v>15347651</v>
      </c>
      <c r="H110" s="18">
        <v>156962936</v>
      </c>
      <c r="I110" s="19" t="e">
        <v>#REF!</v>
      </c>
    </row>
    <row r="111" spans="1:8" s="8" customFormat="1" ht="24.75" customHeight="1" thickTop="1">
      <c r="A111" s="45" t="s">
        <v>97</v>
      </c>
      <c r="B111" s="8" t="s">
        <v>152</v>
      </c>
      <c r="D111" s="9"/>
      <c r="E111" s="9"/>
      <c r="F111" s="10"/>
      <c r="G111" s="10"/>
      <c r="H111" s="10"/>
    </row>
    <row r="112" spans="1:8" ht="16.5">
      <c r="A112" s="46"/>
      <c r="G112" s="29" t="s">
        <v>147</v>
      </c>
      <c r="H112" s="29" t="s">
        <v>148</v>
      </c>
    </row>
    <row r="113" spans="1:8" ht="16.5">
      <c r="A113" s="46"/>
      <c r="B113" s="11" t="s">
        <v>153</v>
      </c>
      <c r="G113" s="13">
        <v>32404241630</v>
      </c>
      <c r="H113" s="13">
        <v>35392484715</v>
      </c>
    </row>
    <row r="114" spans="1:8" ht="16.5">
      <c r="A114" s="46"/>
      <c r="B114" s="11" t="s">
        <v>154</v>
      </c>
      <c r="G114" s="26">
        <v>3000000</v>
      </c>
      <c r="H114" s="26">
        <v>0</v>
      </c>
    </row>
    <row r="115" spans="1:8" ht="16.5">
      <c r="A115" s="46"/>
      <c r="B115" s="11" t="s">
        <v>155</v>
      </c>
      <c r="G115" s="13">
        <v>5582100653</v>
      </c>
      <c r="H115" s="13">
        <v>3416986702</v>
      </c>
    </row>
    <row r="116" spans="1:8" ht="16.5">
      <c r="A116" s="46"/>
      <c r="B116" s="11" t="s">
        <v>156</v>
      </c>
      <c r="G116" s="13">
        <v>23285120685</v>
      </c>
      <c r="H116" s="13">
        <v>21813687237</v>
      </c>
    </row>
    <row r="117" spans="1:8" ht="16.5">
      <c r="A117" s="46"/>
      <c r="B117" s="11" t="s">
        <v>157</v>
      </c>
      <c r="G117" s="13">
        <v>314086776</v>
      </c>
      <c r="H117" s="13">
        <v>287822488</v>
      </c>
    </row>
    <row r="118" spans="1:8" ht="17.25" thickBot="1">
      <c r="A118" s="46"/>
      <c r="B118" s="8" t="s">
        <v>151</v>
      </c>
      <c r="F118" s="26">
        <v>0</v>
      </c>
      <c r="G118" s="18">
        <v>61588549744</v>
      </c>
      <c r="H118" s="18">
        <v>60910981142</v>
      </c>
    </row>
    <row r="119" spans="1:8" ht="17.25" thickTop="1">
      <c r="A119" s="46"/>
      <c r="B119" s="8" t="s">
        <v>409</v>
      </c>
      <c r="F119" s="19"/>
      <c r="G119" s="20"/>
      <c r="H119" s="44">
        <v>0</v>
      </c>
    </row>
    <row r="120" spans="1:8" ht="33.75" customHeight="1">
      <c r="A120" s="46"/>
      <c r="B120" s="390" t="s">
        <v>410</v>
      </c>
      <c r="C120" s="390"/>
      <c r="D120" s="390"/>
      <c r="E120" s="390"/>
      <c r="F120" s="19"/>
      <c r="G120" s="20"/>
      <c r="H120" s="20"/>
    </row>
    <row r="121" spans="1:8" ht="16.5">
      <c r="A121" s="46"/>
      <c r="B121" s="11" t="s">
        <v>411</v>
      </c>
      <c r="F121" s="19"/>
      <c r="G121" s="20"/>
      <c r="H121" s="20"/>
    </row>
    <row r="122" spans="1:8" ht="43.5" customHeight="1">
      <c r="A122" s="46"/>
      <c r="B122" s="390" t="s">
        <v>412</v>
      </c>
      <c r="C122" s="390"/>
      <c r="D122" s="390"/>
      <c r="E122" s="390"/>
      <c r="F122" s="19"/>
      <c r="G122" s="20"/>
      <c r="H122" s="20"/>
    </row>
    <row r="123" spans="1:8" s="8" customFormat="1" ht="24.75" customHeight="1">
      <c r="A123" s="45" t="s">
        <v>134</v>
      </c>
      <c r="B123" s="8" t="s">
        <v>711</v>
      </c>
      <c r="D123" s="9"/>
      <c r="E123" s="9"/>
      <c r="F123" s="10"/>
      <c r="G123" s="10"/>
      <c r="H123" s="10"/>
    </row>
    <row r="124" spans="1:8" ht="16.5">
      <c r="A124" s="46"/>
      <c r="B124" s="16" t="s">
        <v>148</v>
      </c>
      <c r="C124" s="16"/>
      <c r="D124" s="16"/>
      <c r="E124" s="63"/>
      <c r="F124" s="19"/>
      <c r="G124" s="316"/>
      <c r="H124" s="66">
        <v>534969864</v>
      </c>
    </row>
    <row r="125" spans="1:8" ht="16.5">
      <c r="A125" s="46"/>
      <c r="B125" s="16" t="s">
        <v>723</v>
      </c>
      <c r="C125" s="16"/>
      <c r="D125" s="16"/>
      <c r="E125" s="63"/>
      <c r="F125" s="19"/>
      <c r="G125" s="316"/>
      <c r="H125" s="66">
        <v>1375795600</v>
      </c>
    </row>
    <row r="126" spans="1:8" ht="16.5">
      <c r="A126" s="46"/>
      <c r="B126" s="16" t="s">
        <v>727</v>
      </c>
      <c r="C126" s="16"/>
      <c r="D126" s="16"/>
      <c r="E126" s="16"/>
      <c r="G126" s="159">
        <v>388800000</v>
      </c>
      <c r="H126" s="66"/>
    </row>
    <row r="127" spans="1:8" ht="16.5">
      <c r="A127" s="46"/>
      <c r="B127" s="16" t="s">
        <v>724</v>
      </c>
      <c r="C127" s="16"/>
      <c r="D127" s="16"/>
      <c r="E127" s="16"/>
      <c r="G127" s="159">
        <v>170335953</v>
      </c>
      <c r="H127" s="66"/>
    </row>
    <row r="128" spans="1:8" ht="16.5">
      <c r="A128" s="46"/>
      <c r="B128" s="16" t="s">
        <v>725</v>
      </c>
      <c r="C128" s="16"/>
      <c r="D128" s="16"/>
      <c r="E128" s="16"/>
      <c r="G128" s="158">
        <v>816659647</v>
      </c>
      <c r="H128" s="66">
        <v>0</v>
      </c>
    </row>
    <row r="129" spans="1:8" ht="16.5">
      <c r="A129" s="46"/>
      <c r="B129" s="16" t="s">
        <v>728</v>
      </c>
      <c r="C129" s="16"/>
      <c r="D129" s="16"/>
      <c r="E129" s="16"/>
      <c r="G129" s="158">
        <v>38150000</v>
      </c>
      <c r="H129" s="66"/>
    </row>
    <row r="130" spans="1:8" ht="16.5">
      <c r="A130" s="46"/>
      <c r="B130" s="16" t="s">
        <v>726</v>
      </c>
      <c r="C130" s="16"/>
      <c r="D130" s="16"/>
      <c r="E130" s="16"/>
      <c r="F130" s="184"/>
      <c r="G130" s="158"/>
      <c r="H130" s="66">
        <v>1653513697</v>
      </c>
    </row>
    <row r="131" spans="1:8" s="8" customFormat="1" ht="17.25" thickBot="1">
      <c r="A131" s="45"/>
      <c r="B131" s="268" t="s">
        <v>147</v>
      </c>
      <c r="C131" s="374"/>
      <c r="D131" s="374"/>
      <c r="E131" s="374"/>
      <c r="F131" s="189"/>
      <c r="G131" s="375">
        <v>0</v>
      </c>
      <c r="H131" s="18">
        <v>257251767</v>
      </c>
    </row>
    <row r="132" spans="1:8" s="8" customFormat="1" ht="17.25" thickTop="1">
      <c r="A132" s="45" t="s">
        <v>220</v>
      </c>
      <c r="B132" s="8" t="s">
        <v>413</v>
      </c>
      <c r="D132" s="9"/>
      <c r="E132" s="9"/>
      <c r="G132" s="20"/>
      <c r="H132" s="20"/>
    </row>
    <row r="133" spans="1:8" ht="16.5">
      <c r="A133" s="46"/>
      <c r="D133" s="11"/>
      <c r="F133" s="19"/>
      <c r="G133" s="29" t="s">
        <v>147</v>
      </c>
      <c r="H133" s="29" t="s">
        <v>148</v>
      </c>
    </row>
    <row r="134" spans="1:8" ht="16.5">
      <c r="A134" s="46"/>
      <c r="B134" s="11" t="s">
        <v>414</v>
      </c>
      <c r="F134" s="19"/>
      <c r="G134" s="14"/>
      <c r="H134" s="14"/>
    </row>
    <row r="135" spans="1:8" ht="16.5">
      <c r="A135" s="46"/>
      <c r="B135" s="11" t="s">
        <v>442</v>
      </c>
      <c r="F135" s="19"/>
      <c r="G135" s="44">
        <v>0</v>
      </c>
      <c r="H135" s="14">
        <v>81050400</v>
      </c>
    </row>
    <row r="136" spans="1:8" ht="16.5">
      <c r="A136" s="46"/>
      <c r="B136" s="11" t="s">
        <v>415</v>
      </c>
      <c r="F136" s="19"/>
      <c r="G136" s="14"/>
      <c r="H136" s="14"/>
    </row>
    <row r="137" spans="1:8" ht="17.25" thickBot="1">
      <c r="A137" s="46"/>
      <c r="B137" s="8" t="s">
        <v>151</v>
      </c>
      <c r="F137" s="19"/>
      <c r="G137" s="25">
        <v>0</v>
      </c>
      <c r="H137" s="18">
        <v>81050400</v>
      </c>
    </row>
    <row r="138" spans="1:8" s="8" customFormat="1" ht="24.75" customHeight="1" thickTop="1">
      <c r="A138" s="45" t="s">
        <v>220</v>
      </c>
      <c r="B138" s="8" t="s">
        <v>273</v>
      </c>
      <c r="D138" s="9"/>
      <c r="E138" s="9"/>
      <c r="F138" s="10"/>
      <c r="G138" s="10"/>
      <c r="H138" s="10"/>
    </row>
    <row r="139" spans="1:8" s="8" customFormat="1" ht="16.5">
      <c r="A139" s="45"/>
      <c r="D139" s="9"/>
      <c r="E139" s="9"/>
      <c r="G139" s="29" t="s">
        <v>147</v>
      </c>
      <c r="H139" s="29" t="s">
        <v>148</v>
      </c>
    </row>
    <row r="140" spans="1:8" ht="16.5">
      <c r="A140" s="46"/>
      <c r="B140" s="11" t="s">
        <v>609</v>
      </c>
      <c r="G140" s="76">
        <v>0</v>
      </c>
      <c r="H140" s="26">
        <v>0</v>
      </c>
    </row>
    <row r="141" spans="1:8" ht="16.5">
      <c r="A141" s="46"/>
      <c r="B141" s="11" t="s">
        <v>610</v>
      </c>
      <c r="G141" s="43">
        <v>253880200</v>
      </c>
      <c r="H141" s="43">
        <v>345680464</v>
      </c>
    </row>
    <row r="142" spans="1:8" ht="16.5">
      <c r="A142" s="46"/>
      <c r="B142" s="11" t="s">
        <v>274</v>
      </c>
      <c r="G142" s="14">
        <v>27338000</v>
      </c>
      <c r="H142" s="14">
        <v>17903000</v>
      </c>
    </row>
    <row r="143" spans="1:8" s="8" customFormat="1" ht="17.25" thickBot="1">
      <c r="A143" s="45"/>
      <c r="B143" s="8" t="s">
        <v>151</v>
      </c>
      <c r="D143" s="9"/>
      <c r="E143" s="9"/>
      <c r="F143" s="19">
        <v>0</v>
      </c>
      <c r="G143" s="18">
        <v>281218200</v>
      </c>
      <c r="H143" s="18">
        <v>363583464</v>
      </c>
    </row>
    <row r="144" spans="1:8" s="8" customFormat="1" ht="17.25" thickTop="1">
      <c r="A144" s="45"/>
      <c r="D144" s="9"/>
      <c r="E144" s="9"/>
      <c r="F144" s="19"/>
      <c r="G144" s="20"/>
      <c r="H144" s="20"/>
    </row>
    <row r="145" spans="1:8" s="8" customFormat="1" ht="31.5" customHeight="1">
      <c r="A145" s="45" t="s">
        <v>142</v>
      </c>
      <c r="B145" s="8" t="s">
        <v>275</v>
      </c>
      <c r="D145" s="9"/>
      <c r="E145" s="9"/>
      <c r="F145" s="10"/>
      <c r="G145" s="10"/>
      <c r="H145" s="10"/>
    </row>
    <row r="146" spans="1:8" ht="33">
      <c r="A146" s="46"/>
      <c r="B146" s="321"/>
      <c r="C146" s="321"/>
      <c r="D146" s="322" t="s">
        <v>158</v>
      </c>
      <c r="E146" s="322" t="s">
        <v>159</v>
      </c>
      <c r="F146" s="323" t="s">
        <v>160</v>
      </c>
      <c r="G146" s="323" t="s">
        <v>161</v>
      </c>
      <c r="H146" s="323" t="s">
        <v>162</v>
      </c>
    </row>
    <row r="147" spans="1:8" ht="16.5">
      <c r="A147" s="46"/>
      <c r="B147" s="140" t="s">
        <v>163</v>
      </c>
      <c r="C147" s="139"/>
      <c r="D147" s="276"/>
      <c r="E147" s="276"/>
      <c r="F147" s="275"/>
      <c r="G147" s="275"/>
      <c r="H147" s="275"/>
    </row>
    <row r="148" spans="1:8" ht="16.5">
      <c r="A148" s="46"/>
      <c r="B148" s="139" t="s">
        <v>148</v>
      </c>
      <c r="C148" s="139"/>
      <c r="D148" s="275">
        <v>27422932409</v>
      </c>
      <c r="E148" s="276">
        <v>69556022585</v>
      </c>
      <c r="F148" s="275">
        <v>12294287087</v>
      </c>
      <c r="G148" s="275">
        <v>3228259470</v>
      </c>
      <c r="H148" s="275">
        <v>112501501551</v>
      </c>
    </row>
    <row r="149" spans="1:8" ht="16.5">
      <c r="A149" s="46"/>
      <c r="B149" s="139" t="s">
        <v>276</v>
      </c>
      <c r="C149" s="139"/>
      <c r="D149" s="78"/>
      <c r="E149" s="317">
        <v>1880377578</v>
      </c>
      <c r="F149" s="317">
        <v>1209499090</v>
      </c>
      <c r="G149" s="317"/>
      <c r="H149" s="275">
        <v>3089876668</v>
      </c>
    </row>
    <row r="150" spans="1:8" ht="16.5">
      <c r="A150" s="46"/>
      <c r="B150" s="139" t="s">
        <v>277</v>
      </c>
      <c r="C150" s="139"/>
      <c r="D150" s="317">
        <v>344252753</v>
      </c>
      <c r="E150" s="318"/>
      <c r="F150" s="318"/>
      <c r="G150" s="317">
        <v>52470000</v>
      </c>
      <c r="H150" s="317">
        <v>396722753</v>
      </c>
    </row>
    <row r="151" spans="1:8" ht="16.5">
      <c r="A151" s="46"/>
      <c r="B151" s="321" t="s">
        <v>278</v>
      </c>
      <c r="C151" s="321"/>
      <c r="D151" s="324"/>
      <c r="E151" s="324">
        <v>212115005</v>
      </c>
      <c r="F151" s="324">
        <v>443074802</v>
      </c>
      <c r="G151" s="324"/>
      <c r="H151" s="325">
        <v>655189807</v>
      </c>
    </row>
    <row r="152" spans="1:8" ht="17.25" thickBot="1">
      <c r="A152" s="46"/>
      <c r="B152" s="319" t="s">
        <v>420</v>
      </c>
      <c r="C152" s="319"/>
      <c r="D152" s="320">
        <v>27767185162</v>
      </c>
      <c r="E152" s="320">
        <v>71224285158</v>
      </c>
      <c r="F152" s="320">
        <v>13060711375</v>
      </c>
      <c r="G152" s="320">
        <v>3280729470</v>
      </c>
      <c r="H152" s="320">
        <v>115332911165</v>
      </c>
    </row>
    <row r="153" spans="1:8" ht="17.25" thickTop="1">
      <c r="A153" s="46"/>
      <c r="B153" s="273" t="s">
        <v>279</v>
      </c>
      <c r="C153" s="273"/>
      <c r="D153" s="274"/>
      <c r="E153" s="274"/>
      <c r="F153" s="274"/>
      <c r="G153" s="297"/>
      <c r="H153" s="274"/>
    </row>
    <row r="154" spans="1:8" ht="16.5">
      <c r="A154" s="46"/>
      <c r="B154" s="269" t="s">
        <v>688</v>
      </c>
      <c r="C154" s="269"/>
      <c r="D154" s="269"/>
      <c r="E154" s="275"/>
      <c r="F154" s="275"/>
      <c r="G154" s="275">
        <v>53405376585</v>
      </c>
      <c r="H154" s="14" t="s">
        <v>689</v>
      </c>
    </row>
    <row r="155" spans="1:8" ht="27.75" customHeight="1">
      <c r="A155" s="270"/>
      <c r="B155" s="140" t="s">
        <v>280</v>
      </c>
      <c r="C155" s="139"/>
      <c r="D155" s="276"/>
      <c r="E155" s="276"/>
      <c r="F155" s="275"/>
      <c r="G155" s="275"/>
      <c r="H155" s="275" t="s">
        <v>667</v>
      </c>
    </row>
    <row r="156" spans="1:8" ht="33">
      <c r="A156" s="46"/>
      <c r="B156" s="321"/>
      <c r="C156" s="321"/>
      <c r="D156" s="322" t="s">
        <v>158</v>
      </c>
      <c r="E156" s="322" t="s">
        <v>159</v>
      </c>
      <c r="F156" s="323" t="s">
        <v>160</v>
      </c>
      <c r="G156" s="323" t="s">
        <v>161</v>
      </c>
      <c r="H156" s="323" t="s">
        <v>162</v>
      </c>
    </row>
    <row r="157" spans="1:8" ht="16.5">
      <c r="A157" s="46"/>
      <c r="B157" s="139" t="s">
        <v>148</v>
      </c>
      <c r="C157" s="139"/>
      <c r="D157" s="276">
        <v>14879174076</v>
      </c>
      <c r="E157" s="276">
        <v>52927685363</v>
      </c>
      <c r="F157" s="275">
        <v>8331628153</v>
      </c>
      <c r="G157" s="275">
        <v>2703543031</v>
      </c>
      <c r="H157" s="275">
        <v>78842030623</v>
      </c>
    </row>
    <row r="158" spans="1:8" ht="16.5">
      <c r="A158" s="46"/>
      <c r="B158" s="139" t="s">
        <v>165</v>
      </c>
      <c r="C158" s="139"/>
      <c r="D158" s="276">
        <v>967858752</v>
      </c>
      <c r="E158" s="276">
        <v>3649073605</v>
      </c>
      <c r="F158" s="276">
        <v>799368290</v>
      </c>
      <c r="G158" s="276">
        <v>178815861</v>
      </c>
      <c r="H158" s="275">
        <v>5595116508</v>
      </c>
    </row>
    <row r="159" spans="1:8" ht="16.5">
      <c r="A159" s="46"/>
      <c r="B159" s="321" t="s">
        <v>278</v>
      </c>
      <c r="C159" s="321"/>
      <c r="D159" s="324">
        <v>0</v>
      </c>
      <c r="E159" s="324">
        <v>209022596</v>
      </c>
      <c r="F159" s="326">
        <v>443074802</v>
      </c>
      <c r="G159" s="327">
        <v>0</v>
      </c>
      <c r="H159" s="325">
        <v>652097398</v>
      </c>
    </row>
    <row r="160" spans="1:8" s="8" customFormat="1" ht="17.25" thickBot="1">
      <c r="A160" s="45"/>
      <c r="B160" s="319" t="s">
        <v>420</v>
      </c>
      <c r="C160" s="319"/>
      <c r="D160" s="320">
        <v>15847032828</v>
      </c>
      <c r="E160" s="320">
        <v>56367736372</v>
      </c>
      <c r="F160" s="320">
        <v>8687921641</v>
      </c>
      <c r="G160" s="320">
        <v>2882358892</v>
      </c>
      <c r="H160" s="320">
        <v>83785049733</v>
      </c>
    </row>
    <row r="161" spans="1:8" ht="25.5" customHeight="1" thickTop="1">
      <c r="A161" s="46"/>
      <c r="B161" s="328" t="s">
        <v>166</v>
      </c>
      <c r="C161" s="273"/>
      <c r="D161" s="329"/>
      <c r="E161" s="329"/>
      <c r="F161" s="274"/>
      <c r="G161" s="274"/>
      <c r="H161" s="314"/>
    </row>
    <row r="162" spans="1:8" ht="16.5">
      <c r="A162" s="46"/>
      <c r="B162" s="331" t="s">
        <v>148</v>
      </c>
      <c r="C162" s="321"/>
      <c r="D162" s="332">
        <v>12543758333</v>
      </c>
      <c r="E162" s="332">
        <v>16628337222</v>
      </c>
      <c r="F162" s="332">
        <v>3962658934</v>
      </c>
      <c r="G162" s="332">
        <v>524716439</v>
      </c>
      <c r="H162" s="332">
        <v>33659470928</v>
      </c>
    </row>
    <row r="163" spans="1:8" s="8" customFormat="1" ht="17.25" thickBot="1">
      <c r="A163" s="45"/>
      <c r="B163" s="319" t="s">
        <v>420</v>
      </c>
      <c r="C163" s="319"/>
      <c r="D163" s="330">
        <v>11920152334</v>
      </c>
      <c r="E163" s="330">
        <v>14856548786</v>
      </c>
      <c r="F163" s="330">
        <v>4372789734</v>
      </c>
      <c r="G163" s="330">
        <v>398370578</v>
      </c>
      <c r="H163" s="330">
        <v>31547861432</v>
      </c>
    </row>
    <row r="164" spans="1:8" s="8" customFormat="1" ht="38.25" customHeight="1" thickTop="1">
      <c r="A164" s="45" t="s">
        <v>143</v>
      </c>
      <c r="B164" s="8" t="s">
        <v>417</v>
      </c>
      <c r="D164" s="9"/>
      <c r="E164" s="9"/>
      <c r="F164" s="10"/>
      <c r="G164" s="10"/>
      <c r="H164" s="10"/>
    </row>
    <row r="165" spans="1:8" ht="33">
      <c r="A165" s="46"/>
      <c r="B165" s="321"/>
      <c r="C165" s="321"/>
      <c r="D165" s="326"/>
      <c r="E165" s="322" t="s">
        <v>255</v>
      </c>
      <c r="F165" s="322" t="s">
        <v>438</v>
      </c>
      <c r="G165" s="323" t="s">
        <v>167</v>
      </c>
      <c r="H165" s="323" t="s">
        <v>162</v>
      </c>
    </row>
    <row r="166" spans="1:8" ht="16.5">
      <c r="A166" s="46"/>
      <c r="B166" s="140" t="s">
        <v>163</v>
      </c>
      <c r="C166" s="139"/>
      <c r="D166" s="276"/>
      <c r="E166" s="276"/>
      <c r="F166" s="276"/>
      <c r="G166" s="275"/>
      <c r="H166" s="275"/>
    </row>
    <row r="167" spans="1:8" ht="16.5">
      <c r="A167" s="46"/>
      <c r="B167" s="139" t="s">
        <v>148</v>
      </c>
      <c r="C167" s="139"/>
      <c r="D167" s="276"/>
      <c r="E167" s="317">
        <v>2916105767</v>
      </c>
      <c r="F167" s="276">
        <v>1411282678</v>
      </c>
      <c r="G167" s="275">
        <v>1258426200</v>
      </c>
      <c r="H167" s="275">
        <v>5585814645</v>
      </c>
    </row>
    <row r="168" spans="1:8" ht="16.5">
      <c r="A168" s="46"/>
      <c r="B168" s="139" t="s">
        <v>168</v>
      </c>
      <c r="C168" s="139"/>
      <c r="D168" s="276"/>
      <c r="E168" s="318">
        <v>0</v>
      </c>
      <c r="F168" s="317">
        <v>0</v>
      </c>
      <c r="G168" s="318">
        <v>0</v>
      </c>
      <c r="H168" s="317">
        <v>0</v>
      </c>
    </row>
    <row r="169" spans="1:8" ht="16.5">
      <c r="A169" s="46"/>
      <c r="B169" s="139" t="s">
        <v>164</v>
      </c>
      <c r="C169" s="139"/>
      <c r="D169" s="276"/>
      <c r="E169" s="318">
        <v>0</v>
      </c>
      <c r="F169" s="318">
        <v>0</v>
      </c>
      <c r="G169" s="318">
        <v>0</v>
      </c>
      <c r="H169" s="318">
        <v>0</v>
      </c>
    </row>
    <row r="170" spans="1:8" ht="17.25" thickBot="1">
      <c r="A170" s="46"/>
      <c r="B170" s="277" t="s">
        <v>420</v>
      </c>
      <c r="C170" s="277"/>
      <c r="D170" s="340"/>
      <c r="E170" s="340">
        <v>2916105767</v>
      </c>
      <c r="F170" s="340">
        <v>1411282678</v>
      </c>
      <c r="G170" s="340">
        <v>1258426200</v>
      </c>
      <c r="H170" s="340">
        <v>5585814645</v>
      </c>
    </row>
    <row r="171" spans="1:8" ht="33" customHeight="1" thickTop="1">
      <c r="A171" s="46"/>
      <c r="B171" s="140" t="s">
        <v>280</v>
      </c>
      <c r="C171" s="139"/>
      <c r="D171" s="276"/>
      <c r="E171" s="276"/>
      <c r="F171" s="275"/>
      <c r="G171" s="275"/>
      <c r="H171" s="275"/>
    </row>
    <row r="172" spans="1:8" ht="16.5">
      <c r="A172" s="46"/>
      <c r="B172" s="139" t="s">
        <v>148</v>
      </c>
      <c r="C172" s="139"/>
      <c r="D172" s="276"/>
      <c r="E172" s="317">
        <v>116644230</v>
      </c>
      <c r="F172" s="276">
        <v>715579927</v>
      </c>
      <c r="G172" s="275">
        <v>1258426200</v>
      </c>
      <c r="H172" s="275">
        <v>2090650357</v>
      </c>
    </row>
    <row r="173" spans="1:8" ht="16.5">
      <c r="A173" s="46"/>
      <c r="B173" s="139" t="s">
        <v>165</v>
      </c>
      <c r="C173" s="139"/>
      <c r="D173" s="276"/>
      <c r="E173" s="276">
        <v>43741584</v>
      </c>
      <c r="F173" s="276">
        <v>133219674</v>
      </c>
      <c r="G173" s="318"/>
      <c r="H173" s="275">
        <v>176961258</v>
      </c>
    </row>
    <row r="174" spans="1:8" ht="16.5">
      <c r="A174" s="46"/>
      <c r="B174" s="139" t="s">
        <v>164</v>
      </c>
      <c r="C174" s="139"/>
      <c r="D174" s="276"/>
      <c r="E174" s="276"/>
      <c r="F174" s="318">
        <v>0</v>
      </c>
      <c r="G174" s="318">
        <v>0</v>
      </c>
      <c r="H174" s="318">
        <v>0</v>
      </c>
    </row>
    <row r="175" spans="1:8" ht="17.25" thickBot="1">
      <c r="A175" s="46"/>
      <c r="B175" s="277" t="s">
        <v>420</v>
      </c>
      <c r="C175" s="278"/>
      <c r="D175" s="339"/>
      <c r="E175" s="340">
        <v>160385814</v>
      </c>
      <c r="F175" s="340">
        <v>848799601</v>
      </c>
      <c r="G175" s="340">
        <v>1258426200</v>
      </c>
      <c r="H175" s="340">
        <v>2267611615</v>
      </c>
    </row>
    <row r="176" spans="1:8" ht="24.75" customHeight="1" thickTop="1">
      <c r="A176" s="46"/>
      <c r="B176" s="140" t="s">
        <v>166</v>
      </c>
      <c r="C176" s="139"/>
      <c r="D176" s="276"/>
      <c r="E176" s="276"/>
      <c r="F176" s="276"/>
      <c r="G176" s="275"/>
      <c r="H176" s="275"/>
    </row>
    <row r="177" spans="1:8" ht="16.5">
      <c r="A177" s="46"/>
      <c r="B177" s="331" t="s">
        <v>148</v>
      </c>
      <c r="C177" s="321"/>
      <c r="D177" s="326"/>
      <c r="E177" s="338">
        <v>2799461537</v>
      </c>
      <c r="F177" s="338">
        <v>695702751</v>
      </c>
      <c r="G177" s="338">
        <v>0</v>
      </c>
      <c r="H177" s="332">
        <v>3495164288</v>
      </c>
    </row>
    <row r="178" spans="1:8" ht="17.25" thickBot="1">
      <c r="A178" s="46"/>
      <c r="B178" s="333" t="s">
        <v>420</v>
      </c>
      <c r="C178" s="334"/>
      <c r="D178" s="335"/>
      <c r="E178" s="336">
        <v>2755719953</v>
      </c>
      <c r="F178" s="336">
        <v>562483077</v>
      </c>
      <c r="G178" s="337">
        <v>0</v>
      </c>
      <c r="H178" s="336">
        <v>3318203030</v>
      </c>
    </row>
    <row r="179" spans="1:8" ht="17.25" thickTop="1">
      <c r="A179" s="270"/>
      <c r="B179" s="139" t="s">
        <v>279</v>
      </c>
      <c r="C179" s="7"/>
      <c r="D179" s="78"/>
      <c r="E179" s="24"/>
      <c r="F179" s="24"/>
      <c r="G179" s="190"/>
      <c r="H179" s="24"/>
    </row>
    <row r="180" spans="1:8" ht="16.5">
      <c r="A180" s="270"/>
      <c r="B180" s="269" t="s">
        <v>690</v>
      </c>
      <c r="C180" s="7"/>
      <c r="D180" s="78"/>
      <c r="E180" s="24"/>
      <c r="F180" s="24"/>
      <c r="G180" s="66">
        <v>1781577703</v>
      </c>
      <c r="H180" s="78" t="s">
        <v>689</v>
      </c>
    </row>
    <row r="181" spans="1:8" s="8" customFormat="1" ht="27.75" customHeight="1">
      <c r="A181" s="45" t="s">
        <v>144</v>
      </c>
      <c r="B181" s="8" t="s">
        <v>169</v>
      </c>
      <c r="D181" s="9"/>
      <c r="E181" s="9"/>
      <c r="F181" s="10"/>
      <c r="G181" s="10"/>
      <c r="H181" s="10"/>
    </row>
    <row r="182" spans="1:8" ht="16.5">
      <c r="A182" s="60"/>
      <c r="B182" s="56"/>
      <c r="C182" s="56"/>
      <c r="D182" s="57"/>
      <c r="E182" s="57"/>
      <c r="F182" s="58"/>
      <c r="G182" s="61" t="s">
        <v>147</v>
      </c>
      <c r="H182" s="61" t="s">
        <v>148</v>
      </c>
    </row>
    <row r="183" spans="1:8" ht="16.5" customHeight="1">
      <c r="A183" s="60"/>
      <c r="B183" s="263" t="s">
        <v>38</v>
      </c>
      <c r="C183" s="263"/>
      <c r="D183" s="263"/>
      <c r="E183" s="264"/>
      <c r="F183" s="58"/>
      <c r="G183" s="298">
        <v>0</v>
      </c>
      <c r="H183" s="58">
        <v>225598606</v>
      </c>
    </row>
    <row r="184" spans="1:8" ht="16.5">
      <c r="A184" s="60"/>
      <c r="B184" s="394" t="s">
        <v>20</v>
      </c>
      <c r="C184" s="392"/>
      <c r="D184" s="392"/>
      <c r="E184" s="392"/>
      <c r="F184" s="58"/>
      <c r="G184" s="59">
        <v>0</v>
      </c>
      <c r="H184" s="59">
        <v>0</v>
      </c>
    </row>
    <row r="185" spans="1:8" s="8" customFormat="1" ht="17.25" thickBot="1">
      <c r="A185" s="45"/>
      <c r="B185" s="8" t="s">
        <v>151</v>
      </c>
      <c r="D185" s="9"/>
      <c r="E185" s="9"/>
      <c r="F185" s="10"/>
      <c r="G185" s="25">
        <v>0</v>
      </c>
      <c r="H185" s="23">
        <v>225598606</v>
      </c>
    </row>
    <row r="186" spans="1:8" s="8" customFormat="1" ht="24.75" customHeight="1" thickTop="1">
      <c r="A186" s="45" t="s">
        <v>145</v>
      </c>
      <c r="B186" s="8" t="s">
        <v>638</v>
      </c>
      <c r="D186" s="9"/>
      <c r="E186" s="9"/>
      <c r="F186" s="10"/>
      <c r="G186" s="61" t="s">
        <v>147</v>
      </c>
      <c r="H186" s="61" t="s">
        <v>148</v>
      </c>
    </row>
    <row r="187" spans="1:8" s="8" customFormat="1" ht="16.5">
      <c r="A187" s="45"/>
      <c r="B187" s="63" t="s">
        <v>39</v>
      </c>
      <c r="D187" s="9"/>
      <c r="E187" s="9"/>
      <c r="F187" s="10"/>
      <c r="G187" s="76">
        <v>0</v>
      </c>
      <c r="H187" s="76">
        <v>591728051</v>
      </c>
    </row>
    <row r="188" spans="1:8" s="8" customFormat="1" ht="17.25" thickBot="1">
      <c r="A188" s="45"/>
      <c r="B188" s="74" t="s">
        <v>147</v>
      </c>
      <c r="D188" s="9"/>
      <c r="E188" s="9"/>
      <c r="F188" s="26">
        <v>0</v>
      </c>
      <c r="G188" s="299">
        <v>0</v>
      </c>
      <c r="H188" s="160">
        <v>591728051</v>
      </c>
    </row>
    <row r="189" spans="1:8" s="8" customFormat="1" ht="24.75" customHeight="1" thickTop="1">
      <c r="A189" s="45" t="s">
        <v>145</v>
      </c>
      <c r="B189" s="8" t="s">
        <v>639</v>
      </c>
      <c r="D189" s="9"/>
      <c r="E189" s="9"/>
      <c r="F189" s="10"/>
      <c r="G189" s="10"/>
      <c r="H189" s="10"/>
    </row>
    <row r="190" spans="1:8" s="8" customFormat="1" ht="16.5">
      <c r="A190" s="45"/>
      <c r="D190" s="9"/>
      <c r="E190" s="9"/>
      <c r="F190" s="10"/>
      <c r="G190" s="79" t="s">
        <v>147</v>
      </c>
      <c r="H190" s="79" t="s">
        <v>148</v>
      </c>
    </row>
    <row r="191" spans="1:8" ht="16.5">
      <c r="A191" s="46"/>
      <c r="B191" s="11" t="s">
        <v>640</v>
      </c>
      <c r="G191" s="78">
        <v>6598389449</v>
      </c>
      <c r="H191" s="66">
        <v>5166467519</v>
      </c>
    </row>
    <row r="192" spans="1:8" ht="16.5">
      <c r="A192" s="46"/>
      <c r="B192" s="11" t="s">
        <v>641</v>
      </c>
      <c r="G192" s="78">
        <v>73980228</v>
      </c>
      <c r="H192" s="66">
        <v>107294566</v>
      </c>
    </row>
    <row r="193" spans="1:8" ht="16.5">
      <c r="A193" s="46"/>
      <c r="B193" s="11" t="s">
        <v>642</v>
      </c>
      <c r="G193" s="78">
        <v>176958121</v>
      </c>
      <c r="H193" s="66">
        <v>346520209</v>
      </c>
    </row>
    <row r="194" spans="1:8" s="8" customFormat="1" ht="17.25" thickBot="1">
      <c r="A194" s="45"/>
      <c r="B194" s="8" t="s">
        <v>151</v>
      </c>
      <c r="D194" s="9"/>
      <c r="E194" s="9"/>
      <c r="F194" s="26">
        <v>0</v>
      </c>
      <c r="G194" s="23">
        <v>6849327798</v>
      </c>
      <c r="H194" s="165">
        <v>5620282294</v>
      </c>
    </row>
    <row r="195" spans="1:8" s="8" customFormat="1" ht="24.75" customHeight="1" thickTop="1">
      <c r="A195" s="45" t="s">
        <v>146</v>
      </c>
      <c r="B195" s="8" t="s">
        <v>643</v>
      </c>
      <c r="D195" s="9"/>
      <c r="E195" s="9"/>
      <c r="F195" s="10"/>
      <c r="G195" s="10"/>
      <c r="H195" s="10"/>
    </row>
    <row r="196" spans="1:8" s="8" customFormat="1" ht="16.5">
      <c r="A196" s="45"/>
      <c r="D196" s="9"/>
      <c r="E196" s="9"/>
      <c r="F196" s="10"/>
      <c r="G196" s="79" t="s">
        <v>147</v>
      </c>
      <c r="H196" s="79" t="s">
        <v>148</v>
      </c>
    </row>
    <row r="197" spans="1:8" s="8" customFormat="1" ht="16.5">
      <c r="A197" s="45"/>
      <c r="B197" s="11" t="s">
        <v>712</v>
      </c>
      <c r="D197" s="9"/>
      <c r="E197" s="9"/>
      <c r="F197" s="10"/>
      <c r="G197" s="78">
        <v>679774428</v>
      </c>
      <c r="H197" s="78">
        <v>280651416</v>
      </c>
    </row>
    <row r="198" spans="1:8" s="8" customFormat="1" ht="17.25" thickBot="1">
      <c r="A198" s="45"/>
      <c r="B198" s="8" t="s">
        <v>151</v>
      </c>
      <c r="D198" s="9"/>
      <c r="E198" s="9"/>
      <c r="F198" s="26">
        <v>0</v>
      </c>
      <c r="G198" s="23">
        <v>679774428</v>
      </c>
      <c r="H198" s="165">
        <v>280651416</v>
      </c>
    </row>
    <row r="199" spans="1:8" s="8" customFormat="1" ht="25.5" customHeight="1" thickTop="1">
      <c r="A199" s="45" t="s">
        <v>170</v>
      </c>
      <c r="B199" s="8" t="s">
        <v>171</v>
      </c>
      <c r="D199" s="9"/>
      <c r="E199" s="9"/>
      <c r="F199" s="10"/>
      <c r="G199" s="10"/>
      <c r="H199" s="10"/>
    </row>
    <row r="200" spans="1:8" ht="35.25" customHeight="1">
      <c r="A200" s="46"/>
      <c r="D200" s="185"/>
      <c r="E200" s="21" t="s">
        <v>81</v>
      </c>
      <c r="F200" s="21" t="s">
        <v>172</v>
      </c>
      <c r="G200" s="22" t="s">
        <v>173</v>
      </c>
      <c r="H200" s="22" t="s">
        <v>80</v>
      </c>
    </row>
    <row r="201" spans="1:8" ht="16.5">
      <c r="A201" s="46"/>
      <c r="B201" s="11" t="s">
        <v>295</v>
      </c>
      <c r="E201" s="26">
        <v>0</v>
      </c>
      <c r="F201" s="12">
        <v>1364881184</v>
      </c>
      <c r="G201" s="13">
        <v>1139558788</v>
      </c>
      <c r="H201" s="26">
        <v>225322396</v>
      </c>
    </row>
    <row r="202" spans="1:8" ht="16.5">
      <c r="A202" s="46"/>
      <c r="B202" s="11" t="s">
        <v>21</v>
      </c>
      <c r="E202" s="26">
        <v>0</v>
      </c>
      <c r="F202" s="12">
        <v>1339514767</v>
      </c>
      <c r="G202" s="13">
        <v>1339514767</v>
      </c>
      <c r="H202" s="19">
        <v>0</v>
      </c>
    </row>
    <row r="203" spans="1:8" ht="16.5">
      <c r="A203" s="46"/>
      <c r="B203" s="11" t="s">
        <v>174</v>
      </c>
      <c r="E203" s="19">
        <v>0</v>
      </c>
      <c r="F203" s="12">
        <v>14215110</v>
      </c>
      <c r="G203" s="13">
        <v>14215110</v>
      </c>
      <c r="H203" s="26">
        <v>0</v>
      </c>
    </row>
    <row r="204" spans="1:8" ht="16.5">
      <c r="A204" s="46"/>
      <c r="B204" s="11" t="s">
        <v>175</v>
      </c>
      <c r="E204" s="12">
        <v>5652331885.5</v>
      </c>
      <c r="F204" s="12">
        <v>10637678946.75</v>
      </c>
      <c r="G204" s="13">
        <v>11338721886</v>
      </c>
      <c r="H204" s="13">
        <v>4951288947.25</v>
      </c>
    </row>
    <row r="205" spans="1:8" ht="16.5">
      <c r="A205" s="46"/>
      <c r="B205" s="56" t="s">
        <v>176</v>
      </c>
      <c r="C205" s="56"/>
      <c r="D205" s="57"/>
      <c r="E205" s="57">
        <v>119928736</v>
      </c>
      <c r="F205" s="57">
        <v>1927897233</v>
      </c>
      <c r="G205" s="58">
        <v>1897266164</v>
      </c>
      <c r="H205" s="13">
        <v>150559805</v>
      </c>
    </row>
    <row r="206" spans="1:8" ht="16.5">
      <c r="A206" s="46"/>
      <c r="B206" s="56" t="s">
        <v>177</v>
      </c>
      <c r="C206" s="56"/>
      <c r="D206" s="57"/>
      <c r="E206" s="57">
        <v>371880</v>
      </c>
      <c r="F206" s="57">
        <v>3940320</v>
      </c>
      <c r="G206" s="58">
        <v>3920400</v>
      </c>
      <c r="H206" s="13">
        <v>391800</v>
      </c>
    </row>
    <row r="207" spans="1:8" ht="16.5">
      <c r="A207" s="46"/>
      <c r="B207" s="56" t="s">
        <v>179</v>
      </c>
      <c r="C207" s="56"/>
      <c r="D207" s="57"/>
      <c r="E207" s="59">
        <v>0</v>
      </c>
      <c r="F207" s="57">
        <v>4000000</v>
      </c>
      <c r="G207" s="58">
        <v>4000000</v>
      </c>
      <c r="H207" s="59">
        <v>0</v>
      </c>
    </row>
    <row r="208" spans="1:8" ht="16.5">
      <c r="A208" s="46"/>
      <c r="B208" s="56" t="s">
        <v>178</v>
      </c>
      <c r="C208" s="56"/>
      <c r="D208" s="57"/>
      <c r="E208" s="59">
        <v>182550600</v>
      </c>
      <c r="F208" s="59">
        <v>96989100</v>
      </c>
      <c r="G208" s="59">
        <v>263543100</v>
      </c>
      <c r="H208" s="59">
        <v>15996600</v>
      </c>
    </row>
    <row r="209" spans="1:8" ht="16.5">
      <c r="A209" s="46"/>
      <c r="B209" s="11" t="s">
        <v>180</v>
      </c>
      <c r="E209" s="19">
        <v>0</v>
      </c>
      <c r="F209" s="19">
        <v>0</v>
      </c>
      <c r="G209" s="19">
        <v>0</v>
      </c>
      <c r="H209" s="19">
        <v>0</v>
      </c>
    </row>
    <row r="210" spans="1:8" s="8" customFormat="1" ht="17.25" thickBot="1">
      <c r="A210" s="45"/>
      <c r="B210" s="8" t="s">
        <v>151</v>
      </c>
      <c r="D210" s="9"/>
      <c r="E210" s="23">
        <v>5955183101.5</v>
      </c>
      <c r="F210" s="23">
        <v>15389116660.75</v>
      </c>
      <c r="G210" s="23">
        <v>16000740215</v>
      </c>
      <c r="H210" s="23">
        <v>5343559548.25</v>
      </c>
    </row>
    <row r="211" spans="1:8" s="8" customFormat="1" ht="24" customHeight="1" thickTop="1">
      <c r="A211" s="45" t="s">
        <v>222</v>
      </c>
      <c r="B211" s="8" t="s">
        <v>181</v>
      </c>
      <c r="D211" s="9"/>
      <c r="E211" s="9"/>
      <c r="F211" s="10"/>
      <c r="G211" s="10"/>
      <c r="H211" s="42"/>
    </row>
    <row r="212" spans="1:8" ht="16.5">
      <c r="A212" s="46"/>
      <c r="G212" s="29" t="s">
        <v>147</v>
      </c>
      <c r="H212" s="29" t="s">
        <v>148</v>
      </c>
    </row>
    <row r="213" spans="1:8" ht="16.5">
      <c r="A213" s="46"/>
      <c r="B213" s="11" t="s">
        <v>416</v>
      </c>
      <c r="G213" s="26">
        <v>0</v>
      </c>
      <c r="H213" s="19">
        <v>0</v>
      </c>
    </row>
    <row r="214" spans="1:8" ht="16.5">
      <c r="A214" s="46"/>
      <c r="B214" s="11" t="s">
        <v>22</v>
      </c>
      <c r="G214" s="13">
        <v>212669001</v>
      </c>
      <c r="H214" s="13">
        <v>-40351835</v>
      </c>
    </row>
    <row r="215" spans="1:8" ht="16.5">
      <c r="A215" s="46"/>
      <c r="B215" s="11" t="s">
        <v>182</v>
      </c>
      <c r="G215" s="13">
        <v>471600000</v>
      </c>
      <c r="H215" s="13">
        <v>511500000</v>
      </c>
    </row>
    <row r="216" spans="1:8" ht="16.5">
      <c r="A216" s="46"/>
      <c r="B216" s="11" t="s">
        <v>316</v>
      </c>
      <c r="G216" s="13">
        <v>3176529593</v>
      </c>
      <c r="H216" s="13">
        <v>2234839903</v>
      </c>
    </row>
    <row r="217" spans="1:8" ht="16.5">
      <c r="A217" s="46"/>
      <c r="B217" s="11" t="s">
        <v>317</v>
      </c>
      <c r="G217" s="26">
        <v>160422065</v>
      </c>
      <c r="H217" s="19">
        <v>0</v>
      </c>
    </row>
    <row r="218" spans="1:8" ht="16.5">
      <c r="A218" s="46"/>
      <c r="B218" s="11" t="s">
        <v>666</v>
      </c>
      <c r="G218" s="26">
        <v>14802908</v>
      </c>
      <c r="H218" s="19">
        <v>31290711</v>
      </c>
    </row>
    <row r="219" spans="1:8" ht="17.25" thickBot="1">
      <c r="A219" s="46"/>
      <c r="B219" s="8" t="s">
        <v>151</v>
      </c>
      <c r="C219" s="8"/>
      <c r="D219" s="9"/>
      <c r="E219" s="9"/>
      <c r="F219" s="300">
        <v>0</v>
      </c>
      <c r="G219" s="23">
        <v>4036023567</v>
      </c>
      <c r="H219" s="18">
        <v>2737278779</v>
      </c>
    </row>
    <row r="220" spans="1:8" s="8" customFormat="1" ht="37.5" customHeight="1" thickTop="1">
      <c r="A220" s="45" t="s">
        <v>644</v>
      </c>
      <c r="B220" s="8" t="s">
        <v>183</v>
      </c>
      <c r="D220" s="9"/>
      <c r="E220" s="9"/>
      <c r="F220" s="10"/>
      <c r="G220" s="10"/>
      <c r="H220" s="19">
        <v>0</v>
      </c>
    </row>
    <row r="221" spans="1:2" ht="20.25" customHeight="1">
      <c r="A221" s="46"/>
      <c r="B221" s="8" t="s">
        <v>670</v>
      </c>
    </row>
    <row r="222" spans="1:2" ht="16.5">
      <c r="A222" s="46"/>
      <c r="B222" s="11" t="s">
        <v>669</v>
      </c>
    </row>
    <row r="223" ht="16.5">
      <c r="A223" s="46"/>
    </row>
    <row r="224" spans="1:2" ht="16.5">
      <c r="A224" s="46"/>
      <c r="B224" s="8" t="s">
        <v>281</v>
      </c>
    </row>
    <row r="225" spans="1:8" ht="16.5">
      <c r="A225" s="46"/>
      <c r="B225" s="8"/>
      <c r="G225" s="29" t="s">
        <v>147</v>
      </c>
      <c r="H225" s="29" t="s">
        <v>148</v>
      </c>
    </row>
    <row r="226" spans="1:8" ht="16.5">
      <c r="A226" s="46"/>
      <c r="B226" s="11" t="s">
        <v>184</v>
      </c>
      <c r="G226" s="13">
        <v>6481634</v>
      </c>
      <c r="H226" s="13">
        <v>6481634</v>
      </c>
    </row>
    <row r="227" spans="1:8" ht="16.5">
      <c r="A227" s="46"/>
      <c r="B227" s="11" t="s">
        <v>185</v>
      </c>
      <c r="G227" s="13">
        <v>6481634</v>
      </c>
      <c r="H227" s="13">
        <v>6481634</v>
      </c>
    </row>
    <row r="228" spans="1:8" ht="16.5">
      <c r="A228" s="46"/>
      <c r="B228" s="11" t="s">
        <v>282</v>
      </c>
      <c r="G228" s="13">
        <v>6481634</v>
      </c>
      <c r="H228" s="13">
        <v>6481634</v>
      </c>
    </row>
    <row r="229" spans="1:8" ht="16.5">
      <c r="A229" s="46"/>
      <c r="B229" s="11" t="s">
        <v>283</v>
      </c>
      <c r="G229" s="19">
        <v>0</v>
      </c>
      <c r="H229" s="19">
        <v>0</v>
      </c>
    </row>
    <row r="230" spans="1:8" ht="16.5">
      <c r="A230" s="46"/>
      <c r="B230" s="11" t="s">
        <v>186</v>
      </c>
      <c r="G230" s="13">
        <v>6240</v>
      </c>
      <c r="H230" s="13">
        <v>6240</v>
      </c>
    </row>
    <row r="231" spans="1:8" ht="16.5">
      <c r="A231" s="46"/>
      <c r="B231" s="11" t="s">
        <v>282</v>
      </c>
      <c r="G231" s="13">
        <v>6240</v>
      </c>
      <c r="H231" s="13">
        <v>6240</v>
      </c>
    </row>
    <row r="232" spans="1:8" ht="16.5">
      <c r="A232" s="46"/>
      <c r="B232" s="11" t="s">
        <v>283</v>
      </c>
      <c r="G232" s="19">
        <v>0</v>
      </c>
      <c r="H232" s="19">
        <v>0</v>
      </c>
    </row>
    <row r="233" spans="1:8" ht="16.5">
      <c r="A233" s="46"/>
      <c r="B233" s="11" t="s">
        <v>187</v>
      </c>
      <c r="G233" s="13">
        <v>6475394</v>
      </c>
      <c r="H233" s="13">
        <v>6475394</v>
      </c>
    </row>
    <row r="234" spans="1:8" ht="16.5">
      <c r="A234" s="46"/>
      <c r="B234" s="11" t="s">
        <v>282</v>
      </c>
      <c r="G234" s="13">
        <v>6475394</v>
      </c>
      <c r="H234" s="13">
        <v>6475394</v>
      </c>
    </row>
    <row r="235" spans="1:8" ht="16.5">
      <c r="A235" s="46"/>
      <c r="B235" s="11" t="s">
        <v>283</v>
      </c>
      <c r="G235" s="19">
        <v>0</v>
      </c>
      <c r="H235" s="19">
        <v>0</v>
      </c>
    </row>
    <row r="236" spans="1:8" ht="16.5">
      <c r="A236" s="46"/>
      <c r="B236" s="11" t="s">
        <v>284</v>
      </c>
      <c r="G236" s="13">
        <v>10000</v>
      </c>
      <c r="H236" s="13">
        <v>10000</v>
      </c>
    </row>
    <row r="237" spans="1:8" s="28" customFormat="1" ht="30" customHeight="1">
      <c r="A237" s="161"/>
      <c r="B237" s="28" t="s">
        <v>629</v>
      </c>
      <c r="D237" s="50"/>
      <c r="E237" s="50"/>
      <c r="F237" s="162"/>
      <c r="G237" s="162"/>
      <c r="H237" s="162"/>
    </row>
    <row r="238" spans="1:8" s="8" customFormat="1" ht="16.5">
      <c r="A238" s="45"/>
      <c r="B238" s="8" t="s">
        <v>58</v>
      </c>
      <c r="D238" s="9"/>
      <c r="E238" s="9"/>
      <c r="F238" s="10"/>
      <c r="G238" s="10"/>
      <c r="H238" s="10">
        <v>26746779927</v>
      </c>
    </row>
    <row r="239" spans="1:9" ht="16.5">
      <c r="A239" s="46"/>
      <c r="B239" s="27" t="s">
        <v>59</v>
      </c>
      <c r="C239" s="138"/>
      <c r="D239" s="27"/>
      <c r="E239" s="27"/>
      <c r="F239" s="27"/>
      <c r="G239" s="27"/>
      <c r="H239" s="81">
        <v>31906136840.25</v>
      </c>
      <c r="I239" s="27"/>
    </row>
    <row r="240" spans="1:9" ht="16.5">
      <c r="A240" s="46"/>
      <c r="B240" s="27" t="s">
        <v>658</v>
      </c>
      <c r="C240" s="138"/>
      <c r="D240" s="27"/>
      <c r="E240" s="27"/>
      <c r="F240" s="27"/>
      <c r="G240" s="27"/>
      <c r="H240" s="81">
        <v>33198076428</v>
      </c>
      <c r="I240" s="27"/>
    </row>
    <row r="241" spans="1:9" ht="16.5">
      <c r="A241" s="46"/>
      <c r="B241" s="16" t="s">
        <v>23</v>
      </c>
      <c r="C241" s="84"/>
      <c r="D241" s="16"/>
      <c r="E241" s="16"/>
      <c r="F241" s="16"/>
      <c r="G241" s="83">
        <v>8850647614</v>
      </c>
      <c r="I241" s="16"/>
    </row>
    <row r="242" spans="1:9" ht="16.5">
      <c r="A242" s="46"/>
      <c r="B242" s="16" t="s">
        <v>24</v>
      </c>
      <c r="C242" s="84"/>
      <c r="D242" s="16"/>
      <c r="E242" s="16"/>
      <c r="F242" s="16"/>
      <c r="G242" s="83">
        <v>40752567</v>
      </c>
      <c r="I242" s="16"/>
    </row>
    <row r="243" spans="1:9" ht="16.5">
      <c r="A243" s="46"/>
      <c r="B243" s="16" t="s">
        <v>655</v>
      </c>
      <c r="C243" s="84"/>
      <c r="D243" s="16"/>
      <c r="E243" s="16"/>
      <c r="F243" s="16"/>
      <c r="G243" s="83">
        <v>1011730647</v>
      </c>
      <c r="I243" s="16"/>
    </row>
    <row r="244" spans="1:9" ht="16.5">
      <c r="A244" s="46"/>
      <c r="B244" s="16" t="s">
        <v>27</v>
      </c>
      <c r="C244" s="84"/>
      <c r="D244" s="16"/>
      <c r="E244" s="16"/>
      <c r="F244" s="16"/>
      <c r="G244" s="83">
        <v>7754000000</v>
      </c>
      <c r="I244" s="16"/>
    </row>
    <row r="245" spans="1:9" ht="16.5">
      <c r="A245" s="46"/>
      <c r="B245" s="16" t="s">
        <v>25</v>
      </c>
      <c r="C245" s="84"/>
      <c r="D245" s="16"/>
      <c r="E245" s="16"/>
      <c r="F245" s="16"/>
      <c r="G245" s="83">
        <v>9065551600</v>
      </c>
      <c r="I245" s="16"/>
    </row>
    <row r="246" spans="1:9" ht="16.5">
      <c r="A246" s="46"/>
      <c r="B246" s="16" t="s">
        <v>26</v>
      </c>
      <c r="C246" s="84"/>
      <c r="D246" s="16"/>
      <c r="E246" s="16"/>
      <c r="F246" s="16"/>
      <c r="G246" s="83">
        <v>6475394000</v>
      </c>
      <c r="I246" s="16"/>
    </row>
    <row r="247" spans="1:9" s="8" customFormat="1" ht="17.25" thickBot="1">
      <c r="A247" s="45"/>
      <c r="B247" s="265" t="s">
        <v>729</v>
      </c>
      <c r="C247" s="266"/>
      <c r="D247" s="266"/>
      <c r="E247" s="266"/>
      <c r="F247" s="266"/>
      <c r="G247" s="267"/>
      <c r="H247" s="129">
        <v>25454840339.25</v>
      </c>
      <c r="I247" s="16"/>
    </row>
    <row r="248" spans="1:9" s="8" customFormat="1" ht="17.25" thickTop="1">
      <c r="A248" s="45"/>
      <c r="B248" s="82"/>
      <c r="C248" s="16"/>
      <c r="D248" s="16"/>
      <c r="E248" s="16"/>
      <c r="F248" s="16"/>
      <c r="G248" s="128"/>
      <c r="H248" s="341">
        <v>0.25</v>
      </c>
      <c r="I248" s="16"/>
    </row>
    <row r="249" spans="1:9" s="84" customFormat="1" ht="16.5">
      <c r="A249" s="45" t="s">
        <v>656</v>
      </c>
      <c r="B249" s="395" t="s">
        <v>663</v>
      </c>
      <c r="C249" s="395"/>
      <c r="D249" s="395"/>
      <c r="E249" s="395"/>
      <c r="F249" s="395"/>
      <c r="G249" s="395"/>
      <c r="H249" s="395"/>
      <c r="I249" s="27"/>
    </row>
    <row r="250" spans="1:8" s="8" customFormat="1" ht="16.5">
      <c r="A250" s="45" t="s">
        <v>93</v>
      </c>
      <c r="B250" s="8" t="s">
        <v>287</v>
      </c>
      <c r="D250" s="9"/>
      <c r="E250" s="9"/>
      <c r="F250" s="10"/>
      <c r="G250" s="10"/>
      <c r="H250" s="10"/>
    </row>
    <row r="251" spans="1:8" s="8" customFormat="1" ht="16.5">
      <c r="A251" s="45"/>
      <c r="B251" s="8" t="s">
        <v>223</v>
      </c>
      <c r="D251" s="9"/>
      <c r="E251" s="9"/>
      <c r="F251" s="10"/>
      <c r="G251" s="62"/>
      <c r="H251" s="16"/>
    </row>
    <row r="252" spans="1:8" ht="17.25" thickBot="1">
      <c r="A252" s="46"/>
      <c r="G252" s="77" t="s">
        <v>88</v>
      </c>
      <c r="H252" s="77" t="s">
        <v>89</v>
      </c>
    </row>
    <row r="253" spans="1:8" s="8" customFormat="1" ht="17.25" customHeight="1">
      <c r="A253" s="45"/>
      <c r="B253" s="8" t="s">
        <v>188</v>
      </c>
      <c r="D253" s="9"/>
      <c r="E253" s="9"/>
      <c r="F253" s="26">
        <v>0</v>
      </c>
      <c r="G253" s="10">
        <v>215812615986</v>
      </c>
      <c r="H253" s="10">
        <v>187173235201</v>
      </c>
    </row>
    <row r="254" spans="1:8" ht="16.5">
      <c r="A254" s="46"/>
      <c r="B254" s="11" t="s">
        <v>285</v>
      </c>
      <c r="G254" s="13">
        <v>5867679188</v>
      </c>
      <c r="H254" s="13">
        <v>6266799706</v>
      </c>
    </row>
    <row r="255" spans="1:8" ht="16.5">
      <c r="A255" s="46"/>
      <c r="B255" s="11" t="s">
        <v>286</v>
      </c>
      <c r="G255" s="13">
        <v>209944936798</v>
      </c>
      <c r="H255" s="13">
        <v>180906435495</v>
      </c>
    </row>
    <row r="256" spans="1:8" ht="16.5">
      <c r="A256" s="46"/>
      <c r="B256" s="11" t="s">
        <v>405</v>
      </c>
      <c r="G256" s="26">
        <v>2436864900</v>
      </c>
      <c r="H256" s="26">
        <v>2362836780</v>
      </c>
    </row>
    <row r="257" spans="1:8" ht="16.5">
      <c r="A257" s="46"/>
      <c r="B257" s="8" t="s">
        <v>189</v>
      </c>
      <c r="G257" s="10">
        <v>469568750</v>
      </c>
      <c r="H257" s="10">
        <v>211093211</v>
      </c>
    </row>
    <row r="258" spans="1:8" ht="16.5">
      <c r="A258" s="46"/>
      <c r="B258" s="11" t="s">
        <v>288</v>
      </c>
      <c r="G258" s="13">
        <v>469568750</v>
      </c>
      <c r="H258" s="13">
        <v>211093211</v>
      </c>
    </row>
    <row r="259" spans="1:8" s="8" customFormat="1" ht="17.25" thickBot="1">
      <c r="A259" s="45"/>
      <c r="B259" s="8" t="s">
        <v>657</v>
      </c>
      <c r="D259" s="9"/>
      <c r="E259" s="9"/>
      <c r="F259" s="26"/>
      <c r="G259" s="18">
        <v>215343047236</v>
      </c>
      <c r="H259" s="18">
        <v>186962141990</v>
      </c>
    </row>
    <row r="260" spans="1:8" ht="17.25" thickTop="1">
      <c r="A260" s="46"/>
      <c r="B260" s="11" t="s">
        <v>285</v>
      </c>
      <c r="G260" s="13">
        <v>5867679188</v>
      </c>
      <c r="H260" s="13">
        <v>6266799706</v>
      </c>
    </row>
    <row r="261" spans="1:8" ht="16.5">
      <c r="A261" s="46"/>
      <c r="B261" s="11" t="s">
        <v>286</v>
      </c>
      <c r="F261" s="19">
        <v>0</v>
      </c>
      <c r="G261" s="13">
        <v>209475368048</v>
      </c>
      <c r="H261" s="13">
        <v>180695342284</v>
      </c>
    </row>
    <row r="262" spans="1:8" s="32" customFormat="1" ht="16.5">
      <c r="A262" s="48"/>
      <c r="B262" s="32" t="s">
        <v>405</v>
      </c>
      <c r="D262" s="33"/>
      <c r="E262" s="33"/>
      <c r="F262" s="34"/>
      <c r="G262" s="163">
        <v>2436864900</v>
      </c>
      <c r="H262" s="163">
        <v>2362836780</v>
      </c>
    </row>
    <row r="263" spans="1:8" s="8" customFormat="1" ht="21.75" customHeight="1">
      <c r="A263" s="45" t="s">
        <v>96</v>
      </c>
      <c r="B263" s="8" t="s">
        <v>190</v>
      </c>
      <c r="D263" s="9"/>
      <c r="E263" s="9"/>
      <c r="F263" s="10"/>
      <c r="G263" s="10"/>
      <c r="H263" s="10"/>
    </row>
    <row r="264" spans="1:8" s="8" customFormat="1" ht="16.5">
      <c r="A264" s="45"/>
      <c r="D264" s="9"/>
      <c r="E264" s="9"/>
      <c r="F264" s="10"/>
      <c r="G264" s="29" t="s">
        <v>88</v>
      </c>
      <c r="H264" s="29" t="s">
        <v>89</v>
      </c>
    </row>
    <row r="265" spans="1:8" ht="16.5">
      <c r="A265" s="46"/>
      <c r="B265" s="11" t="s">
        <v>427</v>
      </c>
      <c r="G265" s="13">
        <v>4997399007</v>
      </c>
      <c r="H265" s="13">
        <v>5455642674</v>
      </c>
    </row>
    <row r="266" spans="1:8" ht="16.5">
      <c r="A266" s="46"/>
      <c r="B266" s="11" t="s">
        <v>428</v>
      </c>
      <c r="G266" s="13">
        <v>127219341719</v>
      </c>
      <c r="H266" s="13">
        <v>109913691868</v>
      </c>
    </row>
    <row r="267" spans="1:8" s="8" customFormat="1" ht="17.25" thickBot="1">
      <c r="A267" s="45"/>
      <c r="B267" s="8" t="s">
        <v>151</v>
      </c>
      <c r="D267" s="9"/>
      <c r="F267" s="19">
        <v>0</v>
      </c>
      <c r="G267" s="18">
        <v>132216740726</v>
      </c>
      <c r="H267" s="18">
        <v>115369334542</v>
      </c>
    </row>
    <row r="268" spans="1:8" s="8" customFormat="1" ht="26.25" customHeight="1" thickTop="1">
      <c r="A268" s="45" t="s">
        <v>99</v>
      </c>
      <c r="B268" s="8" t="s">
        <v>191</v>
      </c>
      <c r="D268" s="9"/>
      <c r="F268" s="9"/>
      <c r="G268" s="10"/>
      <c r="H268" s="19">
        <v>0</v>
      </c>
    </row>
    <row r="269" spans="1:8" ht="16.5">
      <c r="A269" s="46"/>
      <c r="E269" s="11"/>
      <c r="F269" s="12"/>
      <c r="G269" s="29" t="s">
        <v>88</v>
      </c>
      <c r="H269" s="29" t="s">
        <v>89</v>
      </c>
    </row>
    <row r="270" spans="1:8" ht="15.75" customHeight="1">
      <c r="A270" s="46"/>
      <c r="B270" s="11" t="s">
        <v>323</v>
      </c>
      <c r="E270" s="11"/>
      <c r="F270" s="12"/>
      <c r="G270" s="13">
        <v>1535163777</v>
      </c>
      <c r="H270" s="13">
        <v>1834638552</v>
      </c>
    </row>
    <row r="271" spans="1:8" ht="15.75" customHeight="1">
      <c r="A271" s="46"/>
      <c r="B271" s="11" t="s">
        <v>426</v>
      </c>
      <c r="E271" s="11"/>
      <c r="F271" s="12"/>
      <c r="G271" s="13">
        <v>33158723</v>
      </c>
      <c r="H271" s="13">
        <v>49808296</v>
      </c>
    </row>
    <row r="272" spans="1:8" ht="14.25" customHeight="1">
      <c r="A272" s="46"/>
      <c r="B272" s="11" t="s">
        <v>318</v>
      </c>
      <c r="E272" s="11"/>
      <c r="F272" s="12"/>
      <c r="G272" s="26">
        <v>17070075</v>
      </c>
      <c r="H272" s="26">
        <v>71600667</v>
      </c>
    </row>
    <row r="273" spans="1:8" s="8" customFormat="1" ht="17.25" thickBot="1">
      <c r="A273" s="45"/>
      <c r="B273" s="8" t="s">
        <v>151</v>
      </c>
      <c r="D273" s="9"/>
      <c r="F273" s="19">
        <v>0</v>
      </c>
      <c r="G273" s="18">
        <v>1585392575</v>
      </c>
      <c r="H273" s="18">
        <v>1956047515</v>
      </c>
    </row>
    <row r="274" spans="1:8" s="8" customFormat="1" ht="27" customHeight="1" thickTop="1">
      <c r="A274" s="45" t="s">
        <v>100</v>
      </c>
      <c r="B274" s="8" t="s">
        <v>192</v>
      </c>
      <c r="D274" s="9"/>
      <c r="E274" s="9"/>
      <c r="F274" s="10"/>
      <c r="G274" s="10"/>
      <c r="H274" s="171">
        <v>1291462226</v>
      </c>
    </row>
    <row r="275" spans="1:8" ht="16.5">
      <c r="A275" s="46"/>
      <c r="G275" s="29" t="s">
        <v>88</v>
      </c>
      <c r="H275" s="29" t="s">
        <v>89</v>
      </c>
    </row>
    <row r="276" spans="1:8" ht="16.5">
      <c r="A276" s="46"/>
      <c r="B276" s="11" t="s">
        <v>320</v>
      </c>
      <c r="G276" s="13">
        <v>25650177</v>
      </c>
      <c r="H276" s="13">
        <v>21973005</v>
      </c>
    </row>
    <row r="277" spans="1:8" s="8" customFormat="1" ht="17.25" thickBot="1">
      <c r="A277" s="45"/>
      <c r="B277" s="8" t="s">
        <v>151</v>
      </c>
      <c r="D277" s="9"/>
      <c r="E277" s="9"/>
      <c r="F277" s="19">
        <v>0</v>
      </c>
      <c r="G277" s="18">
        <v>25650177</v>
      </c>
      <c r="H277" s="18">
        <v>21973005</v>
      </c>
    </row>
    <row r="278" spans="1:8" s="8" customFormat="1" ht="27" customHeight="1" thickTop="1">
      <c r="A278" s="45" t="s">
        <v>97</v>
      </c>
      <c r="B278" s="8" t="s">
        <v>193</v>
      </c>
      <c r="D278" s="9"/>
      <c r="E278" s="9"/>
      <c r="F278" s="10"/>
      <c r="G278" s="10"/>
      <c r="H278" s="172">
        <v>18790424</v>
      </c>
    </row>
    <row r="279" spans="1:8" ht="16.5">
      <c r="A279" s="46"/>
      <c r="G279" s="29" t="s">
        <v>88</v>
      </c>
      <c r="H279" s="29" t="s">
        <v>89</v>
      </c>
    </row>
    <row r="280" spans="1:8" ht="16.5">
      <c r="A280" s="46"/>
      <c r="B280" s="11" t="s">
        <v>425</v>
      </c>
      <c r="G280" s="13">
        <v>12167618397</v>
      </c>
      <c r="H280" s="13">
        <v>11130659278</v>
      </c>
    </row>
    <row r="281" spans="1:8" s="32" customFormat="1" ht="16.5">
      <c r="A281" s="48"/>
      <c r="B281" s="32" t="s">
        <v>292</v>
      </c>
      <c r="D281" s="33"/>
      <c r="E281" s="33"/>
      <c r="F281" s="34"/>
      <c r="G281" s="34">
        <v>10592595276</v>
      </c>
      <c r="H281" s="34">
        <v>9722692860</v>
      </c>
    </row>
    <row r="282" spans="1:8" s="32" customFormat="1" ht="16.5">
      <c r="A282" s="48"/>
      <c r="B282" s="32" t="s">
        <v>450</v>
      </c>
      <c r="D282" s="33"/>
      <c r="E282" s="33"/>
      <c r="F282" s="34"/>
      <c r="G282" s="34">
        <v>1094872675</v>
      </c>
      <c r="H282" s="34">
        <v>756407948</v>
      </c>
    </row>
    <row r="283" spans="1:8" s="32" customFormat="1" ht="16.5">
      <c r="A283" s="48"/>
      <c r="B283" s="32" t="s">
        <v>406</v>
      </c>
      <c r="D283" s="33"/>
      <c r="E283" s="33"/>
      <c r="F283" s="34"/>
      <c r="G283" s="34">
        <v>480150446</v>
      </c>
      <c r="H283" s="34">
        <v>651558470</v>
      </c>
    </row>
    <row r="284" spans="1:8" ht="16.5">
      <c r="A284" s="46"/>
      <c r="B284" s="11" t="s">
        <v>7</v>
      </c>
      <c r="G284" s="13">
        <v>1047985925</v>
      </c>
      <c r="H284" s="13">
        <v>771505458</v>
      </c>
    </row>
    <row r="285" spans="1:8" ht="16.5">
      <c r="A285" s="46"/>
      <c r="B285" s="11" t="s">
        <v>194</v>
      </c>
      <c r="G285" s="13">
        <v>331149920</v>
      </c>
      <c r="H285" s="13">
        <v>392903749</v>
      </c>
    </row>
    <row r="286" spans="1:8" ht="16.5">
      <c r="A286" s="46"/>
      <c r="B286" s="11" t="s">
        <v>195</v>
      </c>
      <c r="G286" s="13">
        <v>1555720810</v>
      </c>
      <c r="H286" s="13">
        <v>818242273</v>
      </c>
    </row>
    <row r="287" spans="1:8" ht="16.5">
      <c r="A287" s="46"/>
      <c r="B287" s="11" t="s">
        <v>196</v>
      </c>
      <c r="G287" s="13">
        <v>6229042311</v>
      </c>
      <c r="H287" s="13">
        <v>6512094827</v>
      </c>
    </row>
    <row r="288" spans="1:8" s="8" customFormat="1" ht="16.5">
      <c r="A288" s="45"/>
      <c r="B288" s="8" t="s">
        <v>151</v>
      </c>
      <c r="D288" s="9"/>
      <c r="E288" s="193"/>
      <c r="F288" s="10"/>
      <c r="G288" s="30">
        <v>21331517363</v>
      </c>
      <c r="H288" s="30">
        <v>19625405585</v>
      </c>
    </row>
    <row r="289" spans="1:8" s="8" customFormat="1" ht="27" customHeight="1">
      <c r="A289" s="45" t="s">
        <v>134</v>
      </c>
      <c r="B289" s="8" t="s">
        <v>197</v>
      </c>
      <c r="D289" s="9"/>
      <c r="E289" s="9"/>
      <c r="F289" s="10"/>
      <c r="G289" s="10"/>
      <c r="H289" s="10"/>
    </row>
    <row r="290" spans="1:8" s="8" customFormat="1" ht="16.5">
      <c r="A290" s="45"/>
      <c r="D290" s="9"/>
      <c r="E290" s="9"/>
      <c r="F290" s="10"/>
      <c r="G290" s="29" t="s">
        <v>88</v>
      </c>
      <c r="H290" s="29" t="s">
        <v>89</v>
      </c>
    </row>
    <row r="291" spans="1:8" ht="16.5">
      <c r="A291" s="46"/>
      <c r="B291" s="11" t="s">
        <v>425</v>
      </c>
      <c r="G291" s="13">
        <v>16226795126</v>
      </c>
      <c r="H291" s="13">
        <v>12197178641</v>
      </c>
    </row>
    <row r="292" spans="1:8" s="32" customFormat="1" ht="16.5">
      <c r="A292" s="48"/>
      <c r="B292" s="32" t="s">
        <v>292</v>
      </c>
      <c r="D292" s="33"/>
      <c r="E292" s="33"/>
      <c r="F292" s="34"/>
      <c r="G292" s="34">
        <v>14386774706</v>
      </c>
      <c r="H292" s="34">
        <v>10844715750</v>
      </c>
    </row>
    <row r="293" spans="1:8" s="32" customFormat="1" ht="16.5">
      <c r="A293" s="48"/>
      <c r="B293" s="32" t="s">
        <v>450</v>
      </c>
      <c r="D293" s="33"/>
      <c r="E293" s="33"/>
      <c r="F293" s="34"/>
      <c r="G293" s="34">
        <v>1155869739</v>
      </c>
      <c r="H293" s="34">
        <v>804754346</v>
      </c>
    </row>
    <row r="294" spans="1:8" s="32" customFormat="1" ht="16.5">
      <c r="A294" s="48"/>
      <c r="B294" s="32" t="s">
        <v>406</v>
      </c>
      <c r="D294" s="33"/>
      <c r="E294" s="33"/>
      <c r="F294" s="34"/>
      <c r="G294" s="34">
        <v>684150681</v>
      </c>
      <c r="H294" s="34">
        <v>547708545</v>
      </c>
    </row>
    <row r="295" spans="1:8" ht="16.5">
      <c r="A295" s="46"/>
      <c r="B295" s="11" t="s">
        <v>8</v>
      </c>
      <c r="G295" s="13">
        <v>779464526</v>
      </c>
      <c r="H295" s="13">
        <v>680747274</v>
      </c>
    </row>
    <row r="296" spans="1:8" ht="16.5">
      <c r="A296" s="46"/>
      <c r="B296" s="11" t="s">
        <v>194</v>
      </c>
      <c r="G296" s="13">
        <v>819440096</v>
      </c>
      <c r="H296" s="13">
        <v>885439528</v>
      </c>
    </row>
    <row r="297" spans="1:8" ht="16.5">
      <c r="A297" s="46"/>
      <c r="B297" s="11" t="s">
        <v>289</v>
      </c>
      <c r="G297" s="13">
        <v>124674028</v>
      </c>
      <c r="H297" s="13">
        <v>150764715</v>
      </c>
    </row>
    <row r="298" spans="1:8" ht="16.5">
      <c r="A298" s="46"/>
      <c r="B298" s="11" t="s">
        <v>195</v>
      </c>
      <c r="G298" s="13">
        <v>1442474272</v>
      </c>
      <c r="H298" s="13">
        <v>1432904351</v>
      </c>
    </row>
    <row r="299" spans="1:8" ht="16.5">
      <c r="A299" s="46"/>
      <c r="B299" s="11" t="s">
        <v>196</v>
      </c>
      <c r="G299" s="13">
        <v>1740380124</v>
      </c>
      <c r="H299" s="13">
        <v>1944636345</v>
      </c>
    </row>
    <row r="300" spans="1:8" s="8" customFormat="1" ht="17.25" thickBot="1">
      <c r="A300" s="45"/>
      <c r="B300" s="8" t="s">
        <v>151</v>
      </c>
      <c r="D300" s="9"/>
      <c r="E300" s="193"/>
      <c r="F300" s="10"/>
      <c r="G300" s="18">
        <v>21133228172</v>
      </c>
      <c r="H300" s="18">
        <v>17291670854</v>
      </c>
    </row>
    <row r="301" spans="1:8" s="8" customFormat="1" ht="27" customHeight="1" thickTop="1">
      <c r="A301" s="45" t="s">
        <v>220</v>
      </c>
      <c r="B301" s="8" t="s">
        <v>198</v>
      </c>
      <c r="D301" s="9"/>
      <c r="E301" s="9"/>
      <c r="F301" s="10"/>
      <c r="G301" s="10"/>
      <c r="H301" s="10"/>
    </row>
    <row r="302" spans="1:8" s="8" customFormat="1" ht="16.5">
      <c r="A302" s="45"/>
      <c r="D302" s="9"/>
      <c r="E302" s="9"/>
      <c r="F302" s="10"/>
      <c r="G302" s="29" t="s">
        <v>88</v>
      </c>
      <c r="H302" s="29" t="s">
        <v>89</v>
      </c>
    </row>
    <row r="303" spans="1:8" ht="16.5">
      <c r="A303" s="46"/>
      <c r="B303" s="11" t="s">
        <v>447</v>
      </c>
      <c r="F303" s="186"/>
      <c r="G303" s="66">
        <v>168181818</v>
      </c>
      <c r="H303" s="14">
        <v>424909091</v>
      </c>
    </row>
    <row r="304" spans="1:8" ht="16.5">
      <c r="A304" s="46"/>
      <c r="B304" s="11" t="s">
        <v>449</v>
      </c>
      <c r="G304" s="14">
        <v>208147627</v>
      </c>
      <c r="H304" s="14">
        <v>178288915</v>
      </c>
    </row>
    <row r="305" spans="1:8" ht="16.5">
      <c r="A305" s="46"/>
      <c r="B305" s="11" t="s">
        <v>445</v>
      </c>
      <c r="G305" s="14">
        <v>139376002</v>
      </c>
      <c r="H305" s="66">
        <v>174403461</v>
      </c>
    </row>
    <row r="306" spans="1:8" s="8" customFormat="1" ht="17.25" thickBot="1">
      <c r="A306" s="45"/>
      <c r="B306" s="8" t="s">
        <v>151</v>
      </c>
      <c r="D306" s="9"/>
      <c r="E306" s="9"/>
      <c r="F306" s="19">
        <v>0</v>
      </c>
      <c r="G306" s="18">
        <v>515705447</v>
      </c>
      <c r="H306" s="18">
        <v>777601467</v>
      </c>
    </row>
    <row r="307" spans="1:8" s="8" customFormat="1" ht="27" customHeight="1" thickTop="1">
      <c r="A307" s="45" t="s">
        <v>142</v>
      </c>
      <c r="B307" s="8" t="s">
        <v>199</v>
      </c>
      <c r="D307" s="9"/>
      <c r="E307" s="9"/>
      <c r="F307" s="10"/>
      <c r="G307" s="10"/>
      <c r="H307" s="10"/>
    </row>
    <row r="308" spans="1:8" s="8" customFormat="1" ht="16.5">
      <c r="A308" s="45"/>
      <c r="D308" s="9"/>
      <c r="E308" s="9"/>
      <c r="F308" s="10"/>
      <c r="G308" s="29" t="s">
        <v>88</v>
      </c>
      <c r="H308" s="29" t="s">
        <v>89</v>
      </c>
    </row>
    <row r="309" spans="1:8" ht="16.5">
      <c r="A309" s="46"/>
      <c r="B309" s="11" t="s">
        <v>446</v>
      </c>
      <c r="G309" s="66">
        <v>3092409</v>
      </c>
      <c r="H309" s="14">
        <v>7747887</v>
      </c>
    </row>
    <row r="310" spans="1:8" ht="16.5">
      <c r="A310" s="46"/>
      <c r="B310" s="11" t="s">
        <v>448</v>
      </c>
      <c r="G310" s="14">
        <v>190100624</v>
      </c>
      <c r="H310" s="14">
        <v>154048715</v>
      </c>
    </row>
    <row r="311" spans="1:8" ht="16.5">
      <c r="A311" s="46"/>
      <c r="B311" s="11" t="s">
        <v>199</v>
      </c>
      <c r="G311" s="66">
        <v>0</v>
      </c>
      <c r="H311" s="14">
        <v>226435535</v>
      </c>
    </row>
    <row r="312" spans="1:8" s="8" customFormat="1" ht="17.25" thickBot="1">
      <c r="A312" s="45"/>
      <c r="B312" s="8" t="s">
        <v>151</v>
      </c>
      <c r="D312" s="9"/>
      <c r="E312" s="9"/>
      <c r="F312" s="19">
        <v>0</v>
      </c>
      <c r="G312" s="18">
        <v>193193033</v>
      </c>
      <c r="H312" s="18">
        <v>388232137</v>
      </c>
    </row>
    <row r="313" spans="1:8" s="8" customFormat="1" ht="34.5" customHeight="1" thickTop="1">
      <c r="A313" s="45" t="s">
        <v>143</v>
      </c>
      <c r="B313" s="8" t="s">
        <v>200</v>
      </c>
      <c r="D313" s="9"/>
      <c r="E313" s="9"/>
      <c r="F313" s="10"/>
      <c r="G313" s="10"/>
      <c r="H313" s="10"/>
    </row>
    <row r="314" spans="1:8" s="8" customFormat="1" ht="16.5">
      <c r="A314" s="45"/>
      <c r="D314" s="9"/>
      <c r="E314" s="9"/>
      <c r="F314" s="10"/>
      <c r="G314" s="29" t="s">
        <v>88</v>
      </c>
      <c r="H314" s="29" t="s">
        <v>89</v>
      </c>
    </row>
    <row r="315" spans="1:8" ht="16.5">
      <c r="A315" s="46"/>
      <c r="B315" s="11" t="s">
        <v>201</v>
      </c>
      <c r="F315" s="26"/>
      <c r="G315" s="13">
        <v>42543815787</v>
      </c>
      <c r="H315" s="13">
        <v>36999174849</v>
      </c>
    </row>
    <row r="316" spans="1:8" ht="30.75" customHeight="1">
      <c r="A316" s="46"/>
      <c r="B316" s="390" t="s">
        <v>290</v>
      </c>
      <c r="C316" s="390"/>
      <c r="D316" s="390"/>
      <c r="E316" s="392"/>
      <c r="F316" s="16"/>
      <c r="G316" s="130"/>
      <c r="H316" s="130"/>
    </row>
    <row r="317" spans="1:8" ht="16.5">
      <c r="A317" s="46"/>
      <c r="B317" s="11" t="s">
        <v>321</v>
      </c>
      <c r="G317" s="13">
        <v>6900000</v>
      </c>
      <c r="H317" s="13">
        <v>491704000</v>
      </c>
    </row>
    <row r="318" spans="1:8" ht="16.5">
      <c r="A318" s="46"/>
      <c r="B318" s="11" t="s">
        <v>322</v>
      </c>
      <c r="G318" s="19">
        <v>0</v>
      </c>
      <c r="H318" s="26"/>
    </row>
    <row r="319" spans="1:8" s="8" customFormat="1" ht="20.25" customHeight="1">
      <c r="A319" s="45"/>
      <c r="B319" s="8" t="s">
        <v>202</v>
      </c>
      <c r="D319" s="9"/>
      <c r="E319" s="19"/>
      <c r="F319" s="26">
        <v>0</v>
      </c>
      <c r="G319" s="10">
        <v>42550715787</v>
      </c>
      <c r="H319" s="10">
        <v>37490878849</v>
      </c>
    </row>
    <row r="320" spans="1:8" ht="16.5">
      <c r="A320" s="46"/>
      <c r="B320" s="11" t="s">
        <v>203</v>
      </c>
      <c r="G320" s="31">
        <v>0.25</v>
      </c>
      <c r="H320" s="31">
        <v>0.25</v>
      </c>
    </row>
    <row r="321" spans="1:8" s="8" customFormat="1" ht="17.25" thickBot="1">
      <c r="A321" s="45"/>
      <c r="B321" s="268" t="s">
        <v>451</v>
      </c>
      <c r="C321" s="268"/>
      <c r="D321" s="23"/>
      <c r="E321" s="23"/>
      <c r="F321" s="189">
        <v>0</v>
      </c>
      <c r="G321" s="18">
        <v>10637678946.75</v>
      </c>
      <c r="H321" s="18">
        <v>9372719712.25</v>
      </c>
    </row>
    <row r="322" spans="1:8" s="8" customFormat="1" ht="27" customHeight="1" thickTop="1">
      <c r="A322" s="45" t="s">
        <v>144</v>
      </c>
      <c r="B322" s="8" t="s">
        <v>659</v>
      </c>
      <c r="D322" s="9"/>
      <c r="E322" s="9"/>
      <c r="F322" s="10"/>
      <c r="G322" s="10"/>
      <c r="H322" s="10"/>
    </row>
    <row r="323" spans="1:9" s="8" customFormat="1" ht="16.5" customHeight="1">
      <c r="A323" s="27"/>
      <c r="B323" s="27"/>
      <c r="C323" s="16"/>
      <c r="D323" s="16"/>
      <c r="E323" s="16"/>
      <c r="F323" s="16"/>
      <c r="G323" s="164" t="s">
        <v>88</v>
      </c>
      <c r="H323" s="164" t="s">
        <v>89</v>
      </c>
      <c r="I323" s="16"/>
    </row>
    <row r="324" spans="1:9" s="8" customFormat="1" ht="33" customHeight="1">
      <c r="A324" s="84"/>
      <c r="B324" s="390" t="s">
        <v>713</v>
      </c>
      <c r="C324" s="390"/>
      <c r="D324" s="390"/>
      <c r="E324" s="390"/>
      <c r="F324" s="16"/>
      <c r="G324" s="130"/>
      <c r="H324" s="130">
        <v>0</v>
      </c>
      <c r="I324" s="16"/>
    </row>
    <row r="325" spans="1:9" s="8" customFormat="1" ht="33.75" customHeight="1">
      <c r="A325" s="84"/>
      <c r="B325" s="390" t="s">
        <v>661</v>
      </c>
      <c r="C325" s="390"/>
      <c r="D325" s="390"/>
      <c r="E325" s="390"/>
      <c r="F325" s="16"/>
      <c r="G325" s="130">
        <v>0</v>
      </c>
      <c r="H325" s="130">
        <v>-113875000</v>
      </c>
      <c r="I325" s="16"/>
    </row>
    <row r="326" spans="1:9" s="8" customFormat="1" ht="34.5" customHeight="1">
      <c r="A326" s="84"/>
      <c r="B326" s="390" t="s">
        <v>660</v>
      </c>
      <c r="C326" s="390"/>
      <c r="D326" s="390"/>
      <c r="E326" s="390"/>
      <c r="F326" s="16"/>
      <c r="G326" s="128">
        <v>0</v>
      </c>
      <c r="H326" s="130">
        <v>0</v>
      </c>
      <c r="I326" s="16"/>
    </row>
    <row r="327" spans="1:9" s="8" customFormat="1" ht="17.25" thickBot="1">
      <c r="A327" s="84"/>
      <c r="B327" s="27" t="s">
        <v>60</v>
      </c>
      <c r="C327" s="16"/>
      <c r="D327" s="16"/>
      <c r="E327" s="16"/>
      <c r="F327" s="16"/>
      <c r="G327" s="165">
        <v>0</v>
      </c>
      <c r="H327" s="165">
        <v>-113875000</v>
      </c>
      <c r="I327" s="16"/>
    </row>
    <row r="328" spans="1:8" s="8" customFormat="1" ht="31.5" customHeight="1" thickTop="1">
      <c r="A328" s="45" t="s">
        <v>145</v>
      </c>
      <c r="B328" s="8" t="s">
        <v>204</v>
      </c>
      <c r="D328" s="9"/>
      <c r="E328" s="9"/>
      <c r="F328" s="10"/>
      <c r="G328" s="19">
        <v>0</v>
      </c>
      <c r="H328" s="26">
        <v>0</v>
      </c>
    </row>
    <row r="329" spans="1:8" s="8" customFormat="1" ht="16.5">
      <c r="A329" s="45"/>
      <c r="D329" s="9"/>
      <c r="E329" s="9"/>
      <c r="F329" s="10"/>
      <c r="G329" s="29" t="s">
        <v>105</v>
      </c>
      <c r="H329" s="29" t="s">
        <v>106</v>
      </c>
    </row>
    <row r="330" spans="1:8" ht="16.5">
      <c r="A330" s="46"/>
      <c r="B330" s="11" t="s">
        <v>205</v>
      </c>
      <c r="F330" s="44">
        <v>0</v>
      </c>
      <c r="G330" s="13">
        <v>31906136840.25</v>
      </c>
      <c r="H330" s="13">
        <v>27740330136.75</v>
      </c>
    </row>
    <row r="331" spans="1:8" ht="33" customHeight="1">
      <c r="A331" s="46"/>
      <c r="B331" s="390" t="s">
        <v>647</v>
      </c>
      <c r="C331" s="391"/>
      <c r="D331" s="391"/>
      <c r="E331" s="392"/>
      <c r="G331" s="44">
        <v>0</v>
      </c>
      <c r="H331" s="44">
        <v>0</v>
      </c>
    </row>
    <row r="332" spans="1:8" ht="33" customHeight="1">
      <c r="A332" s="46"/>
      <c r="B332" s="390" t="s">
        <v>312</v>
      </c>
      <c r="C332" s="391"/>
      <c r="D332" s="391"/>
      <c r="E332" s="392"/>
      <c r="F332" s="19"/>
      <c r="G332" s="14">
        <v>31906136840.25</v>
      </c>
      <c r="H332" s="14">
        <v>27740330136.75</v>
      </c>
    </row>
    <row r="333" spans="1:8" ht="16.5">
      <c r="A333" s="46"/>
      <c r="B333" s="390" t="s">
        <v>206</v>
      </c>
      <c r="C333" s="391"/>
      <c r="D333" s="391"/>
      <c r="E333" s="392"/>
      <c r="G333" s="13">
        <v>6475394</v>
      </c>
      <c r="H333" s="13">
        <v>6475394</v>
      </c>
    </row>
    <row r="334" spans="1:8" ht="17.25" thickBot="1">
      <c r="A334" s="46"/>
      <c r="B334" s="5" t="s">
        <v>296</v>
      </c>
      <c r="C334" s="5"/>
      <c r="D334" s="24"/>
      <c r="E334" s="24"/>
      <c r="F334" s="279">
        <v>3228.46402149429</v>
      </c>
      <c r="G334" s="18">
        <v>4927.288878522295</v>
      </c>
      <c r="H334" s="18">
        <v>4283.960194043791</v>
      </c>
    </row>
    <row r="335" spans="1:8" s="8" customFormat="1" ht="27" customHeight="1" thickTop="1">
      <c r="A335" s="45" t="s">
        <v>146</v>
      </c>
      <c r="B335" s="8" t="s">
        <v>207</v>
      </c>
      <c r="D335" s="9"/>
      <c r="E335" s="9"/>
      <c r="F335" s="10"/>
      <c r="G335" s="10"/>
      <c r="H335" s="10"/>
    </row>
    <row r="336" spans="1:8" s="8" customFormat="1" ht="16.5">
      <c r="A336" s="45"/>
      <c r="D336" s="9"/>
      <c r="E336" s="9"/>
      <c r="F336" s="10"/>
      <c r="G336" s="29" t="s">
        <v>105</v>
      </c>
      <c r="H336" s="29" t="s">
        <v>106</v>
      </c>
    </row>
    <row r="337" spans="1:8" ht="16.5">
      <c r="A337" s="46"/>
      <c r="B337" s="11" t="s">
        <v>208</v>
      </c>
      <c r="E337" s="192"/>
      <c r="F337" s="192"/>
      <c r="G337" s="13">
        <v>86221228370</v>
      </c>
      <c r="H337" s="13">
        <v>80133471899</v>
      </c>
    </row>
    <row r="338" spans="1:8" ht="16.5">
      <c r="A338" s="46"/>
      <c r="B338" s="11" t="s">
        <v>209</v>
      </c>
      <c r="G338" s="13">
        <v>57901533192</v>
      </c>
      <c r="H338" s="13">
        <v>48575070531</v>
      </c>
    </row>
    <row r="339" spans="1:8" s="32" customFormat="1" ht="16.5">
      <c r="A339" s="48"/>
      <c r="B339" s="32" t="s">
        <v>292</v>
      </c>
      <c r="D339" s="33"/>
      <c r="E339" s="33"/>
      <c r="F339" s="34"/>
      <c r="G339" s="34">
        <v>49697463413</v>
      </c>
      <c r="H339" s="34">
        <v>42381448998</v>
      </c>
    </row>
    <row r="340" spans="1:8" s="32" customFormat="1" ht="16.5">
      <c r="A340" s="48"/>
      <c r="B340" s="32" t="s">
        <v>294</v>
      </c>
      <c r="D340" s="33"/>
      <c r="E340" s="33"/>
      <c r="F340" s="191"/>
      <c r="G340" s="34">
        <v>5575669079</v>
      </c>
      <c r="H340" s="34">
        <v>3826580033</v>
      </c>
    </row>
    <row r="341" spans="1:8" s="32" customFormat="1" ht="16.5">
      <c r="A341" s="48"/>
      <c r="B341" s="32" t="s">
        <v>406</v>
      </c>
      <c r="D341" s="33"/>
      <c r="E341" s="33"/>
      <c r="G341" s="34">
        <v>2628400700</v>
      </c>
      <c r="H341" s="34">
        <v>2367041500</v>
      </c>
    </row>
    <row r="342" spans="1:8" ht="16.5">
      <c r="A342" s="46"/>
      <c r="B342" s="11" t="s">
        <v>668</v>
      </c>
      <c r="G342" s="13">
        <v>4318230722</v>
      </c>
      <c r="H342" s="13">
        <v>438717112</v>
      </c>
    </row>
    <row r="343" spans="1:8" ht="16.5">
      <c r="A343" s="46"/>
      <c r="B343" s="11" t="s">
        <v>210</v>
      </c>
      <c r="F343" s="192"/>
      <c r="G343" s="13">
        <v>5772077766</v>
      </c>
      <c r="H343" s="13">
        <v>6100915359</v>
      </c>
    </row>
    <row r="344" spans="1:8" ht="16.5">
      <c r="A344" s="46"/>
      <c r="B344" s="11" t="s">
        <v>195</v>
      </c>
      <c r="G344" s="13">
        <v>8384679066</v>
      </c>
      <c r="H344" s="13">
        <v>7693872946</v>
      </c>
    </row>
    <row r="345" spans="1:8" ht="16.5">
      <c r="A345" s="46"/>
      <c r="B345" s="11" t="s">
        <v>196</v>
      </c>
      <c r="G345" s="13">
        <v>8600952087</v>
      </c>
      <c r="H345" s="13">
        <v>11836742573</v>
      </c>
    </row>
    <row r="346" spans="1:8" ht="17.25" thickBot="1">
      <c r="A346" s="46"/>
      <c r="B346" s="8" t="s">
        <v>151</v>
      </c>
      <c r="C346" s="8"/>
      <c r="D346" s="9"/>
      <c r="E346" s="9"/>
      <c r="F346" s="10"/>
      <c r="G346" s="18">
        <v>171198701203</v>
      </c>
      <c r="H346" s="18">
        <v>154778790420</v>
      </c>
    </row>
    <row r="347" spans="1:8" ht="17.25" thickTop="1">
      <c r="A347" s="45" t="s">
        <v>431</v>
      </c>
      <c r="B347" s="8" t="s">
        <v>432</v>
      </c>
      <c r="C347" s="8"/>
      <c r="D347" s="9"/>
      <c r="E347" s="9"/>
      <c r="F347" s="10"/>
      <c r="G347" s="20"/>
      <c r="H347" s="20"/>
    </row>
    <row r="348" spans="1:8" ht="48" customHeight="1">
      <c r="A348" s="46"/>
      <c r="B348" s="390" t="s">
        <v>433</v>
      </c>
      <c r="C348" s="390"/>
      <c r="D348" s="390"/>
      <c r="E348" s="390"/>
      <c r="F348" s="390"/>
      <c r="G348" s="390"/>
      <c r="H348" s="390"/>
    </row>
    <row r="349" spans="1:8" ht="57" customHeight="1">
      <c r="A349" s="46"/>
      <c r="B349" s="390" t="s">
        <v>434</v>
      </c>
      <c r="C349" s="390"/>
      <c r="D349" s="390"/>
      <c r="E349" s="390"/>
      <c r="F349" s="390"/>
      <c r="G349" s="390"/>
      <c r="H349" s="390"/>
    </row>
    <row r="350" spans="1:8" ht="33.75" customHeight="1">
      <c r="A350" s="45" t="s">
        <v>675</v>
      </c>
      <c r="B350" s="8" t="s">
        <v>432</v>
      </c>
      <c r="C350" s="8"/>
      <c r="D350" s="9"/>
      <c r="E350" s="9"/>
      <c r="F350" s="10"/>
      <c r="G350" s="20"/>
      <c r="H350" s="20"/>
    </row>
    <row r="351" spans="1:8" ht="16.5">
      <c r="A351" s="45"/>
      <c r="B351" s="8" t="s">
        <v>676</v>
      </c>
      <c r="C351" s="8"/>
      <c r="D351" s="9"/>
      <c r="E351" s="9"/>
      <c r="F351" s="10"/>
      <c r="G351" s="20"/>
      <c r="H351" s="20"/>
    </row>
    <row r="352" spans="1:8" ht="16.5">
      <c r="A352" s="46"/>
      <c r="B352" s="8" t="s">
        <v>677</v>
      </c>
      <c r="C352" s="8"/>
      <c r="D352" s="9"/>
      <c r="E352" s="9"/>
      <c r="F352" s="271" t="s">
        <v>678</v>
      </c>
      <c r="G352" s="20"/>
      <c r="H352" s="20"/>
    </row>
    <row r="353" spans="2:8" ht="66">
      <c r="B353" s="396" t="s">
        <v>679</v>
      </c>
      <c r="C353" s="397"/>
      <c r="D353" s="397"/>
      <c r="E353" s="397"/>
      <c r="F353" s="272" t="s">
        <v>5</v>
      </c>
      <c r="G353" s="188"/>
      <c r="H353" s="188"/>
    </row>
    <row r="354" spans="2:8" ht="23.25" customHeight="1">
      <c r="B354" s="11" t="s">
        <v>740</v>
      </c>
      <c r="C354" s="8"/>
      <c r="D354" s="9"/>
      <c r="E354" s="9"/>
      <c r="F354" s="10"/>
      <c r="G354" s="188"/>
      <c r="H354" s="188"/>
    </row>
    <row r="355" spans="2:8" ht="24" customHeight="1">
      <c r="B355" s="8"/>
      <c r="C355" s="8"/>
      <c r="D355" s="9"/>
      <c r="E355" s="9"/>
      <c r="F355" s="10"/>
      <c r="G355" s="29" t="s">
        <v>105</v>
      </c>
      <c r="H355" s="29" t="s">
        <v>106</v>
      </c>
    </row>
    <row r="356" spans="2:8" ht="16.5">
      <c r="B356" s="8" t="s">
        <v>737</v>
      </c>
      <c r="F356" s="312"/>
      <c r="G356" s="14"/>
      <c r="H356" s="14"/>
    </row>
    <row r="357" spans="2:8" ht="16.5">
      <c r="B357" s="11" t="s">
        <v>58</v>
      </c>
      <c r="F357" s="312"/>
      <c r="G357" s="14">
        <v>1938170756</v>
      </c>
      <c r="H357" s="14">
        <v>1687924715</v>
      </c>
    </row>
    <row r="358" spans="2:8" ht="16.5">
      <c r="B358" s="11" t="s">
        <v>683</v>
      </c>
      <c r="G358" s="14">
        <v>12460315911</v>
      </c>
      <c r="H358" s="14">
        <v>12275550034</v>
      </c>
    </row>
    <row r="359" spans="2:8" ht="16.5">
      <c r="B359" s="11" t="s">
        <v>684</v>
      </c>
      <c r="G359" s="14">
        <v>13345121974</v>
      </c>
      <c r="H359" s="14">
        <v>12413884255</v>
      </c>
    </row>
    <row r="360" spans="2:8" s="8" customFormat="1" ht="17.25" thickBot="1">
      <c r="B360" s="8" t="s">
        <v>739</v>
      </c>
      <c r="D360" s="9"/>
      <c r="E360" s="9"/>
      <c r="F360" s="10"/>
      <c r="G360" s="18">
        <v>1053364693</v>
      </c>
      <c r="H360" s="18">
        <v>1549590494</v>
      </c>
    </row>
    <row r="361" spans="2:8" ht="28.5" customHeight="1" thickTop="1">
      <c r="B361" s="8" t="s">
        <v>680</v>
      </c>
      <c r="C361" s="8"/>
      <c r="D361" s="9"/>
      <c r="E361" s="9"/>
      <c r="F361" s="10"/>
      <c r="G361" s="75"/>
      <c r="H361" s="75"/>
    </row>
    <row r="362" spans="2:8" ht="16.5">
      <c r="B362" s="11" t="s">
        <v>58</v>
      </c>
      <c r="G362" s="370">
        <v>0</v>
      </c>
      <c r="H362" s="370">
        <v>0</v>
      </c>
    </row>
    <row r="363" spans="2:8" ht="16.5">
      <c r="B363" s="11" t="s">
        <v>681</v>
      </c>
      <c r="G363" s="14">
        <v>4900969741</v>
      </c>
      <c r="H363" s="14">
        <v>11383908564</v>
      </c>
    </row>
    <row r="364" spans="2:8" ht="16.5">
      <c r="B364" s="11" t="s">
        <v>682</v>
      </c>
      <c r="G364" s="14">
        <v>4900969741</v>
      </c>
      <c r="H364" s="14">
        <v>10756743564</v>
      </c>
    </row>
    <row r="365" spans="2:8" s="8" customFormat="1" ht="17.25" thickBot="1">
      <c r="B365" s="8" t="s">
        <v>738</v>
      </c>
      <c r="D365" s="9"/>
      <c r="E365" s="9"/>
      <c r="F365" s="10"/>
      <c r="G365" s="165">
        <v>0</v>
      </c>
      <c r="H365" s="165">
        <v>627165000</v>
      </c>
    </row>
    <row r="366" spans="2:8" ht="35.25" customHeight="1" thickTop="1">
      <c r="B366" s="11" t="s">
        <v>685</v>
      </c>
      <c r="G366" s="44"/>
      <c r="H366" s="66"/>
    </row>
    <row r="367" spans="2:8" ht="33.75" customHeight="1">
      <c r="B367" s="390" t="s">
        <v>686</v>
      </c>
      <c r="C367" s="392"/>
      <c r="D367" s="392"/>
      <c r="E367" s="392"/>
      <c r="F367" s="392"/>
      <c r="G367" s="392"/>
      <c r="H367" s="392"/>
    </row>
    <row r="368" spans="2:8" ht="31.5" customHeight="1">
      <c r="B368" s="390" t="s">
        <v>687</v>
      </c>
      <c r="C368" s="392"/>
      <c r="D368" s="392"/>
      <c r="E368" s="392"/>
      <c r="F368" s="392"/>
      <c r="G368" s="392"/>
      <c r="H368" s="392"/>
    </row>
    <row r="369" spans="1:8" ht="16.5">
      <c r="A369" s="46"/>
      <c r="B369" s="63"/>
      <c r="C369" s="63"/>
      <c r="D369" s="63"/>
      <c r="E369" s="63"/>
      <c r="F369" s="63"/>
      <c r="G369" s="63"/>
      <c r="H369" s="63"/>
    </row>
    <row r="370" spans="7:8" ht="25.5" customHeight="1">
      <c r="G370" s="36" t="s">
        <v>736</v>
      </c>
      <c r="H370" s="37"/>
    </row>
    <row r="371" spans="1:8" ht="15.75" customHeight="1">
      <c r="A371" s="8" t="s">
        <v>301</v>
      </c>
      <c r="B371" s="35" t="s">
        <v>302</v>
      </c>
      <c r="C371" s="8"/>
      <c r="D371" s="38" t="s">
        <v>303</v>
      </c>
      <c r="E371" s="38"/>
      <c r="G371" s="38" t="s">
        <v>671</v>
      </c>
      <c r="H371" s="39"/>
    </row>
    <row r="372" spans="1:8" ht="16.5">
      <c r="A372" s="8"/>
      <c r="B372" s="8"/>
      <c r="C372" s="8"/>
      <c r="D372" s="9"/>
      <c r="E372" s="9"/>
      <c r="F372" s="39"/>
      <c r="G372" s="37"/>
      <c r="H372" s="39"/>
    </row>
    <row r="373" spans="1:8" ht="16.5">
      <c r="A373" s="8"/>
      <c r="B373" s="8"/>
      <c r="C373" s="8"/>
      <c r="D373" s="9"/>
      <c r="E373" s="9"/>
      <c r="F373" s="39"/>
      <c r="G373" s="37"/>
      <c r="H373" s="39"/>
    </row>
    <row r="374" spans="1:8" ht="16.5">
      <c r="A374" s="8"/>
      <c r="B374" s="8"/>
      <c r="C374" s="8"/>
      <c r="D374" s="9"/>
      <c r="E374" s="9"/>
      <c r="F374" s="39"/>
      <c r="G374" s="37"/>
      <c r="H374" s="39"/>
    </row>
    <row r="375" spans="1:8" ht="15" customHeight="1">
      <c r="A375" s="28" t="s">
        <v>304</v>
      </c>
      <c r="B375" s="49" t="s">
        <v>305</v>
      </c>
      <c r="C375" s="28"/>
      <c r="D375" s="50" t="s">
        <v>293</v>
      </c>
      <c r="E375" s="50"/>
      <c r="G375" s="51" t="s">
        <v>419</v>
      </c>
      <c r="H375" s="39"/>
    </row>
    <row r="377" spans="1:8" ht="16.5">
      <c r="A377" s="8"/>
      <c r="B377" s="8"/>
      <c r="C377" s="8"/>
      <c r="D377" s="9"/>
      <c r="E377" s="9"/>
      <c r="F377" s="10"/>
      <c r="G377" s="10"/>
      <c r="H377" s="10"/>
    </row>
  </sheetData>
  <mergeCells count="51">
    <mergeCell ref="B67:E67"/>
    <mergeCell ref="B368:H368"/>
    <mergeCell ref="B57:H57"/>
    <mergeCell ref="B349:H349"/>
    <mergeCell ref="B74:H74"/>
    <mergeCell ref="B331:E331"/>
    <mergeCell ref="B332:E332"/>
    <mergeCell ref="B75:H75"/>
    <mergeCell ref="B76:H76"/>
    <mergeCell ref="B367:H367"/>
    <mergeCell ref="B29:H29"/>
    <mergeCell ref="B41:H41"/>
    <mergeCell ref="B42:H42"/>
    <mergeCell ref="B38:H38"/>
    <mergeCell ref="B39:H39"/>
    <mergeCell ref="B30:H30"/>
    <mergeCell ref="B55:H55"/>
    <mergeCell ref="B44:H44"/>
    <mergeCell ref="B33:H33"/>
    <mergeCell ref="B34:H34"/>
    <mergeCell ref="B35:H35"/>
    <mergeCell ref="B36:H36"/>
    <mergeCell ref="B37:H37"/>
    <mergeCell ref="D11:H11"/>
    <mergeCell ref="B324:E324"/>
    <mergeCell ref="B325:E325"/>
    <mergeCell ref="B316:E316"/>
    <mergeCell ref="B19:H19"/>
    <mergeCell ref="B21:H21"/>
    <mergeCell ref="B28:H28"/>
    <mergeCell ref="B43:H43"/>
    <mergeCell ref="B26:H26"/>
    <mergeCell ref="B83:H83"/>
    <mergeCell ref="B353:E353"/>
    <mergeCell ref="B59:H59"/>
    <mergeCell ref="B73:H73"/>
    <mergeCell ref="B65:H65"/>
    <mergeCell ref="B64:H64"/>
    <mergeCell ref="B60:H60"/>
    <mergeCell ref="B61:H61"/>
    <mergeCell ref="B348:H348"/>
    <mergeCell ref="B326:E326"/>
    <mergeCell ref="B78:H78"/>
    <mergeCell ref="B333:E333"/>
    <mergeCell ref="B79:H79"/>
    <mergeCell ref="B122:E122"/>
    <mergeCell ref="B184:E184"/>
    <mergeCell ref="B81:H81"/>
    <mergeCell ref="B82:H82"/>
    <mergeCell ref="B249:H249"/>
    <mergeCell ref="B120:E120"/>
  </mergeCells>
  <printOptions/>
  <pageMargins left="0.5" right="0" top="0.75" bottom="0.75" header="0" footer="0.25"/>
  <pageSetup horizontalDpi="600" verticalDpi="600" orientation="portrait" paperSize="9" scale="90" r:id="rId3"/>
  <headerFooter alignWithMargins="0">
    <oddFooter xml:space="preserve">&amp;L&amp;"Arial Narrow,Italic"Thuyết minh này là một bộ phận không thể tách rời với Báo cáo tài chính&amp;R&amp;P+4 </oddFooter>
  </headerFooter>
  <rowBreaks count="1" manualBreakCount="1">
    <brk id="306" max="7" man="1"/>
  </rowBreaks>
  <legacyDrawing r:id="rId2"/>
</worksheet>
</file>

<file path=xl/worksheets/sheet6.xml><?xml version="1.0" encoding="utf-8"?>
<worksheet xmlns="http://schemas.openxmlformats.org/spreadsheetml/2006/main" xmlns:r="http://schemas.openxmlformats.org/officeDocument/2006/relationships">
  <dimension ref="A1:K28"/>
  <sheetViews>
    <sheetView tabSelected="1" workbookViewId="0" topLeftCell="A4">
      <pane xSplit="1" ySplit="5" topLeftCell="B9" activePane="bottomRight" state="frozen"/>
      <selection pane="topLeft" activeCell="A4" sqref="A4"/>
      <selection pane="topRight" activeCell="B4" sqref="B4"/>
      <selection pane="bottomLeft" activeCell="A9" sqref="A9"/>
      <selection pane="bottomRight" activeCell="E13" sqref="E13"/>
    </sheetView>
  </sheetViews>
  <sheetFormatPr defaultColWidth="9.140625" defaultRowHeight="12.75"/>
  <cols>
    <col min="1" max="1" width="28.28125" style="11" customWidth="1"/>
    <col min="2" max="2" width="15.57421875" style="26" bestFit="1" customWidth="1"/>
    <col min="3" max="3" width="16.28125" style="26" bestFit="1" customWidth="1"/>
    <col min="4" max="4" width="13.57421875" style="26" bestFit="1" customWidth="1"/>
    <col min="5" max="5" width="14.140625" style="26" bestFit="1" customWidth="1"/>
    <col min="6" max="6" width="14.57421875" style="26" bestFit="1" customWidth="1"/>
    <col min="7" max="7" width="14.8515625" style="26" bestFit="1" customWidth="1"/>
    <col min="8" max="8" width="16.57421875" style="26" bestFit="1" customWidth="1"/>
    <col min="9" max="9" width="16.00390625" style="26" bestFit="1" customWidth="1"/>
    <col min="10" max="10" width="5.57421875" style="11" hidden="1" customWidth="1"/>
    <col min="11" max="16384" width="9.140625" style="11" customWidth="1"/>
  </cols>
  <sheetData>
    <row r="1" ht="16.5" customHeight="1">
      <c r="A1" s="8" t="str">
        <f>KQKD!A1</f>
        <v>CÔNG TY CỔ PHẦN DƯỢC PHẨM DƯỢC LIỆU PHARMEDIC</v>
      </c>
    </row>
    <row r="2" ht="14.25" customHeight="1">
      <c r="A2" s="11" t="str">
        <f>KQKD!A2</f>
        <v>Địa chỉ : 367, Nguyễn Trãi, P. Nguyễn Cư Trinh, Q.I, TP. Hồ Chí Minh</v>
      </c>
    </row>
    <row r="3" ht="14.25" customHeight="1">
      <c r="A3" s="11" t="str">
        <f>KQKD!A3</f>
        <v>BÁO CÁO TÀI CHÍNH</v>
      </c>
    </row>
    <row r="4" ht="14.25" customHeight="1">
      <c r="A4" s="7" t="str">
        <f>TM_BCTC!A4</f>
        <v>Cho kỳ báo cáo kết thúc ngày 30 tháng 9 năm 2012</v>
      </c>
    </row>
    <row r="5" spans="1:9" ht="17.25" thickBot="1">
      <c r="A5" s="180" t="str">
        <f>TM_BCTC!A5</f>
        <v>Thuyết minh báo cáo tài chính</v>
      </c>
      <c r="B5" s="173"/>
      <c r="C5" s="173"/>
      <c r="D5" s="173"/>
      <c r="E5" s="173"/>
      <c r="F5" s="173"/>
      <c r="G5" s="173"/>
      <c r="H5" s="173"/>
      <c r="I5" s="173"/>
    </row>
    <row r="6" spans="1:9" ht="27" customHeight="1">
      <c r="A6" s="131" t="s">
        <v>654</v>
      </c>
      <c r="B6" s="145"/>
      <c r="C6" s="145"/>
      <c r="D6" s="66"/>
      <c r="E6" s="66"/>
      <c r="F6" s="66"/>
      <c r="G6" s="66"/>
      <c r="H6" s="66"/>
      <c r="I6" s="66"/>
    </row>
    <row r="7" ht="16.5">
      <c r="I7" s="66"/>
    </row>
    <row r="8" spans="1:10" s="132" customFormat="1" ht="66">
      <c r="A8" s="134"/>
      <c r="B8" s="146" t="s">
        <v>625</v>
      </c>
      <c r="C8" s="146" t="s">
        <v>53</v>
      </c>
      <c r="D8" s="146" t="s">
        <v>54</v>
      </c>
      <c r="E8" s="146" t="s">
        <v>664</v>
      </c>
      <c r="F8" s="146" t="s">
        <v>6</v>
      </c>
      <c r="G8" s="146" t="s">
        <v>55</v>
      </c>
      <c r="H8" s="146" t="s">
        <v>624</v>
      </c>
      <c r="I8" s="146" t="s">
        <v>162</v>
      </c>
      <c r="J8" s="132" t="s">
        <v>715</v>
      </c>
    </row>
    <row r="9" spans="1:9" s="32" customFormat="1" ht="16.5">
      <c r="A9" s="142" t="s">
        <v>56</v>
      </c>
      <c r="B9" s="147">
        <v>64816340000</v>
      </c>
      <c r="C9" s="148">
        <v>913497000</v>
      </c>
      <c r="D9" s="148">
        <v>-93405000</v>
      </c>
      <c r="E9" s="147">
        <v>-16985687</v>
      </c>
      <c r="F9" s="147">
        <v>13901882828</v>
      </c>
      <c r="G9" s="147">
        <v>4888314375</v>
      </c>
      <c r="H9" s="147">
        <v>20821874256</v>
      </c>
      <c r="I9" s="147">
        <v>105231517772</v>
      </c>
    </row>
    <row r="10" spans="1:9" s="32" customFormat="1" ht="16.5">
      <c r="A10" s="133" t="s">
        <v>617</v>
      </c>
      <c r="B10" s="149"/>
      <c r="C10" s="144"/>
      <c r="D10" s="144"/>
      <c r="E10" s="149"/>
      <c r="F10" s="149"/>
      <c r="G10" s="149"/>
      <c r="H10" s="149">
        <v>38658261656</v>
      </c>
      <c r="I10" s="149">
        <f>SUM(B10:H10)</f>
        <v>38658261656</v>
      </c>
    </row>
    <row r="11" spans="1:9" s="32" customFormat="1" ht="16.5">
      <c r="A11" s="133" t="s">
        <v>628</v>
      </c>
      <c r="B11" s="149"/>
      <c r="C11" s="144"/>
      <c r="D11" s="144"/>
      <c r="E11" s="149"/>
      <c r="F11" s="149"/>
      <c r="G11" s="149"/>
      <c r="H11" s="149"/>
      <c r="I11" s="149"/>
    </row>
    <row r="12" spans="1:9" s="32" customFormat="1" ht="16.5">
      <c r="A12" s="155" t="s">
        <v>618</v>
      </c>
      <c r="B12" s="151">
        <v>0</v>
      </c>
      <c r="C12" s="151">
        <v>0</v>
      </c>
      <c r="D12" s="151">
        <v>0</v>
      </c>
      <c r="E12" s="152">
        <v>0</v>
      </c>
      <c r="F12" s="152">
        <v>6210268234</v>
      </c>
      <c r="G12" s="152">
        <v>1552567058</v>
      </c>
      <c r="H12" s="152">
        <f>-SUM(B12:G12)</f>
        <v>-7762835292</v>
      </c>
      <c r="I12" s="152">
        <f>SUM(B12:H12)</f>
        <v>0</v>
      </c>
    </row>
    <row r="13" spans="1:9" s="32" customFormat="1" ht="16.5">
      <c r="A13" s="155" t="s">
        <v>619</v>
      </c>
      <c r="B13" s="151">
        <v>0</v>
      </c>
      <c r="C13" s="151">
        <v>0</v>
      </c>
      <c r="D13" s="151">
        <v>0</v>
      </c>
      <c r="E13" s="152">
        <v>0</v>
      </c>
      <c r="F13" s="152">
        <v>0</v>
      </c>
      <c r="G13" s="152">
        <v>0</v>
      </c>
      <c r="H13" s="152">
        <v>-13598327400</v>
      </c>
      <c r="I13" s="152">
        <f>SUM(B13:H13)</f>
        <v>-13598327400</v>
      </c>
    </row>
    <row r="14" spans="1:9" s="32" customFormat="1" ht="16.5">
      <c r="A14" s="155" t="s">
        <v>620</v>
      </c>
      <c r="B14" s="151">
        <v>0</v>
      </c>
      <c r="C14" s="151">
        <v>0</v>
      </c>
      <c r="D14" s="151">
        <v>0</v>
      </c>
      <c r="E14" s="152">
        <v>16985687</v>
      </c>
      <c r="F14" s="152">
        <v>0</v>
      </c>
      <c r="G14" s="152">
        <v>0</v>
      </c>
      <c r="H14" s="152">
        <v>-11372193293</v>
      </c>
      <c r="I14" s="152">
        <f>SUM(B14:H14)</f>
        <v>-11355207606</v>
      </c>
    </row>
    <row r="15" spans="1:10" ht="36" customHeight="1" thickBot="1">
      <c r="A15" s="143" t="s">
        <v>63</v>
      </c>
      <c r="B15" s="150">
        <f aca="true" t="shared" si="0" ref="B15:H15">SUM(B9:B14)</f>
        <v>64816340000</v>
      </c>
      <c r="C15" s="150">
        <f t="shared" si="0"/>
        <v>913497000</v>
      </c>
      <c r="D15" s="150">
        <f t="shared" si="0"/>
        <v>-93405000</v>
      </c>
      <c r="E15" s="150">
        <f t="shared" si="0"/>
        <v>0</v>
      </c>
      <c r="F15" s="150">
        <f t="shared" si="0"/>
        <v>20112151062</v>
      </c>
      <c r="G15" s="150">
        <f t="shared" si="0"/>
        <v>6440881433</v>
      </c>
      <c r="H15" s="150">
        <f t="shared" si="0"/>
        <v>26746779927</v>
      </c>
      <c r="I15" s="150">
        <f>SUM(B15:H15)</f>
        <v>118936244422</v>
      </c>
      <c r="J15" s="310">
        <f>SUM(I9:I14)-I15</f>
        <v>0</v>
      </c>
    </row>
    <row r="16" spans="1:9" ht="17.25" thickTop="1">
      <c r="A16" s="154" t="s">
        <v>626</v>
      </c>
      <c r="B16" s="144"/>
      <c r="C16" s="144"/>
      <c r="D16" s="144"/>
      <c r="E16" s="144"/>
      <c r="F16" s="144"/>
      <c r="G16" s="144"/>
      <c r="H16" s="144">
        <f>KQKD!F27</f>
        <v>31906136840.25</v>
      </c>
      <c r="I16" s="149">
        <f>SUM(B16:H16)</f>
        <v>31906136840.25</v>
      </c>
    </row>
    <row r="17" spans="1:9" ht="16.5">
      <c r="A17" s="135" t="s">
        <v>627</v>
      </c>
      <c r="B17" s="144"/>
      <c r="C17" s="144"/>
      <c r="D17" s="144"/>
      <c r="E17" s="144"/>
      <c r="F17" s="144"/>
      <c r="G17" s="144"/>
      <c r="H17" s="144"/>
      <c r="I17" s="144"/>
    </row>
    <row r="18" spans="1:11" s="32" customFormat="1" ht="16.5">
      <c r="A18" s="136" t="s">
        <v>621</v>
      </c>
      <c r="B18" s="151"/>
      <c r="C18" s="152"/>
      <c r="D18" s="152"/>
      <c r="E18" s="152"/>
      <c r="F18" s="152">
        <f>TM_BCTC!G241</f>
        <v>8850647614</v>
      </c>
      <c r="G18" s="152">
        <f>TM_BCTC!G242</f>
        <v>40752567</v>
      </c>
      <c r="H18" s="151">
        <f>-SUM(B18:G18)</f>
        <v>-8891400181</v>
      </c>
      <c r="I18" s="152">
        <f>SUM(B18:H18)</f>
        <v>0</v>
      </c>
      <c r="K18" s="303"/>
    </row>
    <row r="19" spans="1:9" s="32" customFormat="1" ht="16.5">
      <c r="A19" s="136" t="s">
        <v>622</v>
      </c>
      <c r="B19" s="151"/>
      <c r="C19" s="152"/>
      <c r="D19" s="152"/>
      <c r="E19" s="152"/>
      <c r="F19" s="152"/>
      <c r="G19" s="152"/>
      <c r="H19" s="152">
        <f>-(TM_BCTC!G245+TM_BCTC!G246)</f>
        <v>-15540945600</v>
      </c>
      <c r="I19" s="152">
        <f>SUM(B19:H19)</f>
        <v>-15540945600</v>
      </c>
    </row>
    <row r="20" spans="1:9" s="32" customFormat="1" ht="16.5">
      <c r="A20" s="136" t="s">
        <v>623</v>
      </c>
      <c r="B20" s="151">
        <v>0</v>
      </c>
      <c r="C20" s="152">
        <v>0</v>
      </c>
      <c r="D20" s="152">
        <v>0</v>
      </c>
      <c r="E20" s="152">
        <v>0</v>
      </c>
      <c r="F20" s="152"/>
      <c r="G20" s="152"/>
      <c r="H20" s="152">
        <f>-(TM_BCTC!G243+TM_BCTC!G244)</f>
        <v>-8765730647</v>
      </c>
      <c r="I20" s="152">
        <f>SUM(B20:H20)</f>
        <v>-8765730647</v>
      </c>
    </row>
    <row r="21" spans="1:10" s="32" customFormat="1" ht="16.5">
      <c r="A21" s="137" t="s">
        <v>57</v>
      </c>
      <c r="B21" s="153">
        <f aca="true" t="shared" si="1" ref="B21:H21">SUM(B15:B20)</f>
        <v>64816340000</v>
      </c>
      <c r="C21" s="153">
        <f t="shared" si="1"/>
        <v>913497000</v>
      </c>
      <c r="D21" s="153">
        <f t="shared" si="1"/>
        <v>-93405000</v>
      </c>
      <c r="E21" s="153">
        <f t="shared" si="1"/>
        <v>0</v>
      </c>
      <c r="F21" s="153">
        <f t="shared" si="1"/>
        <v>28962798676</v>
      </c>
      <c r="G21" s="153">
        <f t="shared" si="1"/>
        <v>6481634000</v>
      </c>
      <c r="H21" s="153">
        <f t="shared" si="1"/>
        <v>25454840339.25</v>
      </c>
      <c r="I21" s="153">
        <f>SUM(B21:H21)</f>
        <v>126535705015.25</v>
      </c>
      <c r="J21" s="309">
        <f>SUM(I15:I20)-I21</f>
        <v>0</v>
      </c>
    </row>
    <row r="22" spans="2:9" s="373" customFormat="1" ht="7.5" customHeight="1">
      <c r="B22" s="372">
        <f>B21-CDKT!D67</f>
        <v>0</v>
      </c>
      <c r="C22" s="372">
        <f>C21-CDKT!D68</f>
        <v>0</v>
      </c>
      <c r="D22" s="372">
        <f>D21-CDKT!D69</f>
        <v>0</v>
      </c>
      <c r="E22" s="372">
        <f>E21-CDKT!D70</f>
        <v>0</v>
      </c>
      <c r="F22" s="372">
        <f>F21-CDKT!D71</f>
        <v>0</v>
      </c>
      <c r="G22" s="372">
        <f>G21-CDKT!D72</f>
        <v>0</v>
      </c>
      <c r="H22" s="372">
        <f>H21-CDKT!D73</f>
        <v>0.25</v>
      </c>
      <c r="I22" s="372">
        <f>I21-CDKT!D65</f>
        <v>0.25</v>
      </c>
    </row>
    <row r="23" spans="6:9" ht="16.5">
      <c r="F23" s="141"/>
      <c r="G23" s="141"/>
      <c r="H23" s="141" t="str">
        <f>CDKT!D88</f>
        <v>TP. HCM, ngày 16 tháng 10 năm 2012</v>
      </c>
      <c r="I23" s="97"/>
    </row>
    <row r="24" spans="1:9" ht="16.5">
      <c r="A24" s="27" t="str">
        <f>CDKT!A89</f>
        <v>              Người lập biểu</v>
      </c>
      <c r="D24" s="67" t="s">
        <v>264</v>
      </c>
      <c r="E24" s="67"/>
      <c r="H24" s="106" t="s">
        <v>87</v>
      </c>
      <c r="I24" s="106"/>
    </row>
    <row r="25" spans="1:9" ht="16.5">
      <c r="A25" s="64"/>
      <c r="G25" s="106"/>
      <c r="H25" s="106"/>
      <c r="I25" s="106"/>
    </row>
    <row r="26" spans="1:9" ht="16.5">
      <c r="A26" s="64"/>
      <c r="G26" s="106"/>
      <c r="H26" s="106"/>
      <c r="I26" s="106"/>
    </row>
    <row r="27" spans="1:9" ht="16.5">
      <c r="A27" s="64"/>
      <c r="G27" s="106"/>
      <c r="H27" s="106"/>
      <c r="I27" s="106"/>
    </row>
    <row r="28" spans="1:9" ht="16.5">
      <c r="A28" s="49" t="s">
        <v>421</v>
      </c>
      <c r="D28" s="67" t="s">
        <v>265</v>
      </c>
      <c r="E28" s="67"/>
      <c r="H28" s="106" t="s">
        <v>11</v>
      </c>
      <c r="I28" s="106"/>
    </row>
  </sheetData>
  <printOptions horizontalCentered="1"/>
  <pageMargins left="0.5" right="0.25" top="0.25" bottom="0.5" header="0.25" footer="0.2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C9" sqref="C9"/>
    </sheetView>
  </sheetViews>
  <sheetFormatPr defaultColWidth="9.140625" defaultRowHeight="12.75"/>
  <cols>
    <col min="1" max="1" width="4.8515625" style="200" customWidth="1"/>
    <col min="2" max="2" width="29.00390625" style="200" customWidth="1"/>
    <col min="3" max="3" width="27.28125" style="200" customWidth="1"/>
    <col min="4" max="4" width="11.8515625" style="200" bestFit="1" customWidth="1"/>
    <col min="5" max="5" width="12.7109375" style="201" bestFit="1" customWidth="1"/>
    <col min="6" max="7" width="16.8515625" style="201" bestFit="1" customWidth="1"/>
    <col min="9" max="9" width="12.7109375" style="200" bestFit="1" customWidth="1"/>
    <col min="10" max="10" width="10.8515625" style="200" bestFit="1" customWidth="1"/>
    <col min="11" max="16384" width="9.140625" style="200" customWidth="1"/>
  </cols>
  <sheetData>
    <row r="1" spans="1:8" s="196" customFormat="1" ht="15.75">
      <c r="A1" s="195" t="s">
        <v>697</v>
      </c>
      <c r="B1" s="195"/>
      <c r="C1" s="195"/>
      <c r="E1" s="197"/>
      <c r="F1" s="197"/>
      <c r="G1" s="197"/>
      <c r="H1" s="198"/>
    </row>
    <row r="2" spans="1:3" ht="15.75">
      <c r="A2" s="199" t="s">
        <v>698</v>
      </c>
      <c r="B2" s="199"/>
      <c r="C2" s="199"/>
    </row>
    <row r="3" spans="1:3" ht="15.75">
      <c r="A3" s="199" t="s">
        <v>699</v>
      </c>
      <c r="B3" s="199"/>
      <c r="C3" s="199"/>
    </row>
    <row r="4" spans="1:3" ht="15.75">
      <c r="A4" s="199"/>
      <c r="B4" s="199" t="s">
        <v>700</v>
      </c>
      <c r="C4" s="199"/>
    </row>
    <row r="5" ht="18">
      <c r="D5" s="65" t="s">
        <v>701</v>
      </c>
    </row>
    <row r="6" ht="15.75">
      <c r="A6" s="200" t="s">
        <v>702</v>
      </c>
    </row>
    <row r="7" ht="15.75">
      <c r="B7" s="200" t="s">
        <v>703</v>
      </c>
    </row>
    <row r="9" spans="1:7" s="209" customFormat="1" ht="63">
      <c r="A9" s="202" t="s">
        <v>704</v>
      </c>
      <c r="B9" s="203" t="s">
        <v>291</v>
      </c>
      <c r="C9" s="204" t="s">
        <v>705</v>
      </c>
      <c r="D9" s="205" t="s">
        <v>706</v>
      </c>
      <c r="E9" s="206"/>
      <c r="F9" s="207" t="s">
        <v>707</v>
      </c>
      <c r="G9" s="208" t="s">
        <v>12</v>
      </c>
    </row>
    <row r="10" spans="1:10" s="196" customFormat="1" ht="21" customHeight="1">
      <c r="A10" s="210"/>
      <c r="B10" s="211" t="s">
        <v>13</v>
      </c>
      <c r="C10" s="212"/>
      <c r="D10" s="213"/>
      <c r="E10" s="214">
        <f>G10-F10</f>
        <v>-23178001</v>
      </c>
      <c r="F10" s="215">
        <v>38681439657</v>
      </c>
      <c r="G10" s="216">
        <v>38658261656</v>
      </c>
      <c r="I10" s="217"/>
      <c r="J10" s="217"/>
    </row>
    <row r="11" spans="1:7" s="224" customFormat="1" ht="31.5">
      <c r="A11" s="218">
        <v>1</v>
      </c>
      <c r="B11" s="219" t="s">
        <v>14</v>
      </c>
      <c r="C11" s="220"/>
      <c r="D11" s="221"/>
      <c r="E11" s="222">
        <f>G11-F11</f>
        <v>0</v>
      </c>
      <c r="F11" s="222">
        <v>264087221690</v>
      </c>
      <c r="G11" s="223">
        <f>F11</f>
        <v>264087221690</v>
      </c>
    </row>
    <row r="12" spans="1:7" s="224" customFormat="1" ht="15.75">
      <c r="A12" s="218">
        <v>2</v>
      </c>
      <c r="B12" s="219" t="s">
        <v>15</v>
      </c>
      <c r="C12" s="220"/>
      <c r="D12" s="221"/>
      <c r="E12" s="222">
        <f>G12-F12</f>
        <v>0</v>
      </c>
      <c r="F12" s="222">
        <v>281549421</v>
      </c>
      <c r="G12" s="223">
        <f>F12</f>
        <v>281549421</v>
      </c>
    </row>
    <row r="13" spans="1:7" s="224" customFormat="1" ht="31.5">
      <c r="A13" s="218">
        <v>3</v>
      </c>
      <c r="B13" s="219" t="s">
        <v>657</v>
      </c>
      <c r="C13" s="220"/>
      <c r="D13" s="221"/>
      <c r="E13" s="222">
        <f>G13-F13</f>
        <v>0</v>
      </c>
      <c r="F13" s="222">
        <f>F11-F12</f>
        <v>263805672269</v>
      </c>
      <c r="G13" s="223">
        <f>G11-G12</f>
        <v>263805672269</v>
      </c>
    </row>
    <row r="14" spans="1:7" s="224" customFormat="1" ht="15.75">
      <c r="A14" s="218">
        <v>4</v>
      </c>
      <c r="B14" s="219" t="s">
        <v>190</v>
      </c>
      <c r="C14" s="220"/>
      <c r="D14" s="221"/>
      <c r="E14" s="222">
        <f>G14-F14</f>
        <v>0</v>
      </c>
      <c r="F14" s="222">
        <v>162528683145</v>
      </c>
      <c r="G14" s="223">
        <f>F14</f>
        <v>162528683145</v>
      </c>
    </row>
    <row r="15" spans="1:7" s="224" customFormat="1" ht="31.5">
      <c r="A15" s="218">
        <v>5</v>
      </c>
      <c r="B15" s="219" t="s">
        <v>16</v>
      </c>
      <c r="C15" s="220"/>
      <c r="D15" s="221"/>
      <c r="E15" s="222"/>
      <c r="F15" s="222">
        <f>F13-F14</f>
        <v>101276989124</v>
      </c>
      <c r="G15" s="223">
        <f>G13-G14</f>
        <v>101276989124</v>
      </c>
    </row>
    <row r="16" spans="1:7" s="229" customFormat="1" ht="94.5">
      <c r="A16" s="225">
        <v>6</v>
      </c>
      <c r="B16" s="226" t="s">
        <v>191</v>
      </c>
      <c r="C16" s="220" t="s">
        <v>17</v>
      </c>
      <c r="D16" s="221"/>
      <c r="E16" s="227">
        <f>G16-F16</f>
        <v>-20027000</v>
      </c>
      <c r="F16" s="227">
        <v>2820339321</v>
      </c>
      <c r="G16" s="228">
        <v>2800312321</v>
      </c>
    </row>
    <row r="17" spans="1:7" ht="15.75">
      <c r="A17" s="218">
        <v>7</v>
      </c>
      <c r="B17" s="230" t="s">
        <v>192</v>
      </c>
      <c r="C17" s="231"/>
      <c r="D17" s="232"/>
      <c r="E17" s="233">
        <f>G17-F17</f>
        <v>0</v>
      </c>
      <c r="F17" s="233">
        <v>10796260</v>
      </c>
      <c r="G17" s="234">
        <f>F17</f>
        <v>10796260</v>
      </c>
    </row>
    <row r="18" spans="1:7" ht="15.75">
      <c r="A18" s="218">
        <v>8</v>
      </c>
      <c r="B18" s="230" t="s">
        <v>193</v>
      </c>
      <c r="C18" s="231"/>
      <c r="D18" s="232"/>
      <c r="E18" s="233">
        <f>G18-F18</f>
        <v>0</v>
      </c>
      <c r="F18" s="233">
        <v>28143106909</v>
      </c>
      <c r="G18" s="234">
        <f>F18</f>
        <v>28143106909</v>
      </c>
    </row>
    <row r="19" spans="1:9" s="229" customFormat="1" ht="15.75">
      <c r="A19" s="218">
        <v>9</v>
      </c>
      <c r="B19" s="235" t="s">
        <v>197</v>
      </c>
      <c r="C19" s="236"/>
      <c r="D19" s="237"/>
      <c r="E19" s="238">
        <f>G19-F19</f>
        <v>10843948</v>
      </c>
      <c r="F19" s="238">
        <f>24947312676</f>
        <v>24947312676</v>
      </c>
      <c r="G19" s="239">
        <v>24958156624</v>
      </c>
      <c r="I19" s="240"/>
    </row>
    <row r="20" spans="1:7" ht="31.5">
      <c r="A20" s="218"/>
      <c r="B20" s="241"/>
      <c r="C20" s="231" t="s">
        <v>18</v>
      </c>
      <c r="D20" s="242">
        <f>G20-F20</f>
        <v>36192902</v>
      </c>
      <c r="E20" s="233"/>
      <c r="F20" s="233">
        <v>0</v>
      </c>
      <c r="G20" s="234">
        <v>36192902</v>
      </c>
    </row>
    <row r="21" spans="1:9" ht="47.25">
      <c r="A21" s="218"/>
      <c r="B21" s="230"/>
      <c r="C21" s="231" t="s">
        <v>19</v>
      </c>
      <c r="D21" s="242">
        <f>G21-F21</f>
        <v>-59780596</v>
      </c>
      <c r="E21" s="233"/>
      <c r="F21" s="233">
        <f>631057402+59780596</f>
        <v>690837998</v>
      </c>
      <c r="G21" s="234">
        <f>F21-59780596</f>
        <v>631057402</v>
      </c>
      <c r="I21" s="243"/>
    </row>
    <row r="22" spans="1:9" ht="78.75">
      <c r="A22" s="218"/>
      <c r="B22" s="230"/>
      <c r="C22" s="231" t="s">
        <v>29</v>
      </c>
      <c r="D22" s="242">
        <f>G22-F22</f>
        <v>34431642</v>
      </c>
      <c r="E22" s="233"/>
      <c r="F22" s="233">
        <v>16738511283</v>
      </c>
      <c r="G22" s="234">
        <v>16772942925</v>
      </c>
      <c r="I22" s="243"/>
    </row>
    <row r="23" spans="1:7" s="196" customFormat="1" ht="15.75">
      <c r="A23" s="218">
        <v>10</v>
      </c>
      <c r="B23" s="244" t="s">
        <v>198</v>
      </c>
      <c r="C23" s="212"/>
      <c r="D23" s="245">
        <f>G23-F23</f>
        <v>0</v>
      </c>
      <c r="E23" s="246"/>
      <c r="F23" s="215">
        <v>853145535</v>
      </c>
      <c r="G23" s="216">
        <f>F23</f>
        <v>853145535</v>
      </c>
    </row>
    <row r="24" spans="1:7" s="196" customFormat="1" ht="15.75">
      <c r="A24" s="218">
        <v>11</v>
      </c>
      <c r="B24" s="244" t="s">
        <v>199</v>
      </c>
      <c r="C24" s="212"/>
      <c r="D24" s="213"/>
      <c r="E24" s="215">
        <f>G24-F24</f>
        <v>33053</v>
      </c>
      <c r="F24" s="215">
        <v>263270592</v>
      </c>
      <c r="G24" s="216">
        <v>263303645</v>
      </c>
    </row>
    <row r="25" spans="1:8" ht="31.5">
      <c r="A25" s="218"/>
      <c r="B25" s="230"/>
      <c r="C25" s="231" t="s">
        <v>30</v>
      </c>
      <c r="D25" s="242">
        <f>G25-F25</f>
        <v>33053</v>
      </c>
      <c r="E25" s="247"/>
      <c r="F25" s="233">
        <v>0</v>
      </c>
      <c r="G25" s="234">
        <v>33053</v>
      </c>
      <c r="H25" s="200"/>
    </row>
    <row r="26" spans="1:9" s="229" customFormat="1" ht="31.5">
      <c r="A26" s="218">
        <v>12</v>
      </c>
      <c r="B26" s="235" t="s">
        <v>201</v>
      </c>
      <c r="C26" s="236"/>
      <c r="D26" s="237"/>
      <c r="E26" s="238">
        <f>G26-F26</f>
        <v>-30904001</v>
      </c>
      <c r="F26" s="238">
        <f>SUM(F15+F16-F17-F18-F19+F23-F24)</f>
        <v>51585987543</v>
      </c>
      <c r="G26" s="239">
        <f>SUM(G15+G16-G17-G18-G19+G23-G24)</f>
        <v>51555083542</v>
      </c>
      <c r="I26" s="240"/>
    </row>
    <row r="27" spans="1:7" s="229" customFormat="1" ht="31.5">
      <c r="A27" s="248">
        <v>13</v>
      </c>
      <c r="B27" s="249" t="s">
        <v>31</v>
      </c>
      <c r="C27" s="250"/>
      <c r="D27" s="251"/>
      <c r="E27" s="252">
        <f>G27-F27</f>
        <v>-7726000</v>
      </c>
      <c r="F27" s="252">
        <v>12904547886</v>
      </c>
      <c r="G27" s="253">
        <v>12896821886</v>
      </c>
    </row>
    <row r="28" spans="1:7" s="224" customFormat="1" ht="25.5" customHeight="1">
      <c r="A28" s="254"/>
      <c r="B28" s="255" t="s">
        <v>32</v>
      </c>
      <c r="C28" s="256"/>
      <c r="D28" s="256"/>
      <c r="E28" s="257"/>
      <c r="F28" s="257"/>
      <c r="G28" s="257"/>
    </row>
    <row r="29" spans="1:7" s="224" customFormat="1" ht="15.75">
      <c r="A29" s="254"/>
      <c r="B29" s="256" t="s">
        <v>33</v>
      </c>
      <c r="C29" s="256"/>
      <c r="D29" s="256"/>
      <c r="E29" s="257"/>
      <c r="F29" s="257"/>
      <c r="G29" s="257"/>
    </row>
    <row r="30" spans="1:8" ht="22.5" customHeight="1">
      <c r="A30" s="258"/>
      <c r="B30" s="259"/>
      <c r="C30" s="259"/>
      <c r="D30" s="259"/>
      <c r="F30" s="260" t="s">
        <v>34</v>
      </c>
      <c r="H30" s="200"/>
    </row>
    <row r="31" spans="1:8" ht="15.75">
      <c r="A31" s="261"/>
      <c r="B31" s="259"/>
      <c r="C31" s="259"/>
      <c r="D31" s="259"/>
      <c r="F31" s="262" t="s">
        <v>35</v>
      </c>
      <c r="G31" s="262"/>
      <c r="H31" s="200"/>
    </row>
    <row r="32" spans="1:8" ht="15.75">
      <c r="A32" s="261"/>
      <c r="B32" s="259"/>
      <c r="C32" s="259"/>
      <c r="D32" s="259"/>
      <c r="H32" s="200"/>
    </row>
    <row r="33" spans="1:8" ht="15.75">
      <c r="A33" s="261"/>
      <c r="B33" s="259"/>
      <c r="C33" s="259"/>
      <c r="D33" s="259"/>
      <c r="H33" s="200"/>
    </row>
    <row r="34" spans="1:8" ht="15.75">
      <c r="A34" s="261"/>
      <c r="B34" s="259"/>
      <c r="C34" s="259"/>
      <c r="D34" s="259"/>
      <c r="H34" s="200"/>
    </row>
    <row r="35" spans="1:8" ht="15.75">
      <c r="A35" s="261"/>
      <c r="B35" s="259"/>
      <c r="C35" s="259"/>
      <c r="D35" s="259"/>
      <c r="H35" s="200"/>
    </row>
    <row r="36" spans="2:8" ht="15.75">
      <c r="B36" s="259"/>
      <c r="C36" s="259"/>
      <c r="D36" s="259"/>
      <c r="H36" s="200"/>
    </row>
    <row r="37" spans="2:8" ht="15.75">
      <c r="B37" s="259"/>
      <c r="C37" s="259"/>
      <c r="D37" s="259"/>
      <c r="H37" s="200"/>
    </row>
    <row r="38" spans="2:8" ht="15.75">
      <c r="B38" s="259"/>
      <c r="C38" s="259"/>
      <c r="D38" s="259"/>
      <c r="H38" s="200"/>
    </row>
    <row r="39" spans="2:8" ht="15.75">
      <c r="B39" s="259"/>
      <c r="C39" s="259"/>
      <c r="D39" s="259"/>
      <c r="H39" s="200"/>
    </row>
    <row r="40" spans="2:8" ht="15.75">
      <c r="B40" s="259"/>
      <c r="C40" s="259"/>
      <c r="D40" s="259"/>
      <c r="H40" s="200"/>
    </row>
    <row r="41" spans="2:8" ht="15.75">
      <c r="B41" s="259"/>
      <c r="C41" s="259"/>
      <c r="D41" s="259"/>
      <c r="H41" s="200"/>
    </row>
    <row r="42" spans="2:8" ht="15.75">
      <c r="B42" s="259"/>
      <c r="C42" s="259"/>
      <c r="D42" s="259"/>
      <c r="H42" s="200"/>
    </row>
    <row r="43" spans="2:8" ht="15.75">
      <c r="B43" s="259"/>
      <c r="C43" s="259"/>
      <c r="D43" s="259"/>
      <c r="H43" s="200"/>
    </row>
    <row r="44" spans="2:8" ht="15.75">
      <c r="B44" s="259"/>
      <c r="C44" s="259"/>
      <c r="D44" s="259"/>
      <c r="H44" s="200"/>
    </row>
    <row r="45" spans="2:8" ht="15.75">
      <c r="B45" s="259"/>
      <c r="C45" s="259"/>
      <c r="D45" s="259"/>
      <c r="H45" s="200"/>
    </row>
    <row r="46" ht="15.75">
      <c r="H46" s="200"/>
    </row>
    <row r="47" ht="15.75">
      <c r="H47" s="20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hue</cp:lastModifiedBy>
  <cp:lastPrinted>2012-10-15T07:52:27Z</cp:lastPrinted>
  <dcterms:created xsi:type="dcterms:W3CDTF">2010-01-23T15:27:23Z</dcterms:created>
  <dcterms:modified xsi:type="dcterms:W3CDTF">2012-10-15T07:58:22Z</dcterms:modified>
  <cp:category/>
  <cp:version/>
  <cp:contentType/>
  <cp:contentStatus/>
</cp:coreProperties>
</file>